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autoCompressPictures="0" defaultThemeVersion="124226"/>
  <mc:AlternateContent xmlns:mc="http://schemas.openxmlformats.org/markup-compatibility/2006">
    <mc:Choice Requires="x15">
      <x15ac:absPath xmlns:x15ac="http://schemas.microsoft.com/office/spreadsheetml/2010/11/ac" url="https://nahuonline.sharepoint.com/sites/chapterrelations/Shared Documents/BROOKE/Awards/2023 Awards/2023 Award Applications/"/>
    </mc:Choice>
  </mc:AlternateContent>
  <xr:revisionPtr revIDLastSave="28" documentId="8_{D2C4BE57-C2E4-4DF5-9E33-3DF73ECAADF6}" xr6:coauthVersionLast="47" xr6:coauthVersionMax="47" xr10:uidLastSave="{70050F55-D740-4FBB-A256-5566F9ABA7A1}"/>
  <workbookProtection workbookPassword="CC69" lockStructure="1"/>
  <bookViews>
    <workbookView xWindow="-28920" yWindow="-120" windowWidth="29040" windowHeight="15840" tabRatio="659" xr2:uid="{00000000-000D-0000-FFFF-FFFF00000000}"/>
  </bookViews>
  <sheets>
    <sheet name="PROF DEVELOPMENT" sheetId="13" r:id="rId1"/>
    <sheet name="Submission and Pts Overview" sheetId="11" r:id="rId2"/>
    <sheet name="I. Prof Dev Cmt" sheetId="2" r:id="rId3"/>
    <sheet name="II. Program &amp; Events" sheetId="4" r:id="rId4"/>
    <sheet name="III. Professional Development" sheetId="5" r:id="rId5"/>
    <sheet name="IV. NAHU Ed Resources" sheetId="6" r:id="rId6"/>
    <sheet name="V. Chapter Management" sheetId="8" r:id="rId7"/>
    <sheet name="VI.Other - Bonus" sheetId="12" r:id="rId8"/>
  </sheets>
  <definedNames>
    <definedName name="_xlnm.Print_Area" localSheetId="2">'I. Prof Dev Cmt'!$A$1:$G$13</definedName>
    <definedName name="_xlnm.Print_Area" localSheetId="3">'II. Program &amp; Events'!$A$1:$G$27</definedName>
    <definedName name="_xlnm.Print_Area" localSheetId="4">'III. Professional Development'!$A$1:$G$23</definedName>
    <definedName name="_xlnm.Print_Area" localSheetId="5">'IV. NAHU Ed Resources'!$A$1:$G$14</definedName>
    <definedName name="_xlnm.Print_Area" localSheetId="1">'Submission and Pts Overview'!$A$1:$G$22</definedName>
    <definedName name="_xlnm.Print_Area" localSheetId="6">'V. Chapter Management'!$A$1:$G$24</definedName>
    <definedName name="_xlnm.Print_Area" localSheetId="7">'VI.Other - Bonus'!$A$1:$G$11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13" i="2" l="1"/>
  <c r="I13" i="2"/>
  <c r="K13" i="2"/>
  <c r="I10" i="12" l="1"/>
  <c r="G10" i="12"/>
  <c r="K24" i="8"/>
  <c r="I24" i="8"/>
  <c r="H24" i="8"/>
  <c r="K14" i="6"/>
  <c r="I14" i="6"/>
  <c r="H14" i="6"/>
  <c r="K23" i="5"/>
  <c r="J16" i="11" s="1"/>
  <c r="I23" i="5"/>
  <c r="I16" i="11" s="1"/>
  <c r="H23" i="5"/>
  <c r="I18" i="11"/>
  <c r="J18" i="11"/>
  <c r="F21" i="8"/>
  <c r="F14" i="8"/>
  <c r="F14" i="5"/>
  <c r="F13" i="5"/>
  <c r="F15" i="5"/>
  <c r="F21" i="5"/>
  <c r="F24" i="4"/>
  <c r="F23" i="4"/>
  <c r="F22" i="4"/>
  <c r="F21" i="4"/>
  <c r="K27" i="4"/>
  <c r="I27" i="4"/>
  <c r="J21" i="11"/>
  <c r="I21" i="11"/>
  <c r="J17" i="11"/>
  <c r="I17" i="11"/>
  <c r="J14" i="11"/>
  <c r="J15" i="11"/>
  <c r="I15" i="11"/>
  <c r="I14" i="11"/>
  <c r="H27" i="4"/>
  <c r="J22" i="11" l="1"/>
  <c r="I22" i="11"/>
  <c r="F8" i="5" l="1"/>
  <c r="F19" i="5" l="1"/>
  <c r="F17" i="5" l="1"/>
  <c r="F20" i="8" l="1"/>
  <c r="F19" i="8"/>
  <c r="F18" i="8"/>
  <c r="F13" i="8"/>
  <c r="F12" i="8"/>
  <c r="F11" i="8"/>
  <c r="F7" i="8"/>
  <c r="F4" i="8"/>
  <c r="F10" i="6"/>
  <c r="F7" i="6"/>
  <c r="F4" i="6"/>
  <c r="F10" i="5"/>
  <c r="F6" i="5"/>
  <c r="F17" i="4"/>
  <c r="F16" i="4"/>
  <c r="F15" i="4"/>
  <c r="F11" i="4"/>
  <c r="F7" i="4"/>
  <c r="F6" i="4"/>
  <c r="F5" i="4"/>
  <c r="F8" i="4"/>
  <c r="F10" i="2"/>
  <c r="F7" i="2"/>
  <c r="F4" i="2"/>
  <c r="F27" i="4" l="1"/>
  <c r="F14" i="6"/>
  <c r="F4" i="5"/>
  <c r="F23" i="5" s="1"/>
  <c r="G21" i="11"/>
  <c r="F22" i="11"/>
  <c r="F24" i="8" l="1"/>
  <c r="D18" i="11" s="1"/>
  <c r="G18" i="11" s="1"/>
  <c r="D17" i="11"/>
  <c r="G17" i="11" s="1"/>
  <c r="D16" i="11"/>
  <c r="G16" i="11" s="1"/>
  <c r="F13" i="2"/>
  <c r="D14" i="11" s="1"/>
  <c r="G14" i="11" s="1"/>
  <c r="D15" i="11"/>
  <c r="G15" i="11" s="1"/>
  <c r="D22" i="11" l="1"/>
  <c r="G22" i="11" s="1"/>
</calcChain>
</file>

<file path=xl/sharedStrings.xml><?xml version="1.0" encoding="utf-8"?>
<sst xmlns="http://schemas.openxmlformats.org/spreadsheetml/2006/main" count="272" uniqueCount="154">
  <si>
    <t>Official Application Information and Instructions</t>
  </si>
  <si>
    <r>
      <rPr>
        <b/>
        <sz val="12"/>
        <color theme="1"/>
        <rFont val="Arial"/>
        <family val="2"/>
      </rPr>
      <t>Description:</t>
    </r>
    <r>
      <rPr>
        <sz val="12"/>
        <color theme="1"/>
        <rFont val="Arial"/>
        <family val="2"/>
      </rPr>
      <t>The Professional Development-Robert W. Osler Award honors state and local chapters that demonstrate exceptional leadership by providing outstanding educational programs and professional development on health insurance and related topics and by promoting advanced professional development to members, associates and the general public.  Two awards will be presented: one to a state chapter and one to a local chapter.</t>
    </r>
  </si>
  <si>
    <t>Instructions:</t>
  </si>
  <si>
    <t xml:space="preserve">• The official application must be completed, including the scoring for all items. </t>
  </si>
  <si>
    <r>
      <t xml:space="preserve">• </t>
    </r>
    <r>
      <rPr>
        <b/>
        <sz val="12"/>
        <rFont val="Arial"/>
        <family val="2"/>
      </rPr>
      <t>Enter scores in the blue boxes</t>
    </r>
    <r>
      <rPr>
        <sz val="12"/>
        <rFont val="Arial"/>
        <family val="2"/>
      </rPr>
      <t>, everything else will auto-populate.</t>
    </r>
  </si>
  <si>
    <t xml:space="preserve">• Documentation must accompany the application. </t>
  </si>
  <si>
    <t>• Criteria verified by NAHU can be seen on NAHU's website in the "Awards" section.</t>
  </si>
  <si>
    <t>• All documentation requirements are listed in the box(es) below each criterion.</t>
  </si>
  <si>
    <t>• Documentation must be organized in the submission to follow the order of the application.</t>
  </si>
  <si>
    <t xml:space="preserve">• The timeframe for the award criteria is April 1 through March 31, unless otherwise stated. </t>
  </si>
  <si>
    <t>• Make a copy of everything you submit for your own records.</t>
  </si>
  <si>
    <t>• Submissions received without an official application will be disqualified.</t>
  </si>
  <si>
    <t xml:space="preserve">• Applications received after the posted due date will not be considered. </t>
  </si>
  <si>
    <r>
      <t xml:space="preserve">   • Submit applications to </t>
    </r>
    <r>
      <rPr>
        <b/>
        <sz val="12"/>
        <rFont val="Arial"/>
        <family val="2"/>
      </rPr>
      <t>AWARDS@NAHU.ORG</t>
    </r>
    <r>
      <rPr>
        <sz val="12"/>
        <rFont val="Arial"/>
        <family val="2"/>
      </rPr>
      <t xml:space="preserve"> via Dropbox or other fileshare program. </t>
    </r>
  </si>
  <si>
    <t>Due date:</t>
  </si>
  <si>
    <t>THE DEADLINE FOR RECEIPT OF THE APPLICATION AND ALL ITS SUPPORTING DOCUMENTATION IS April 5.</t>
  </si>
  <si>
    <t>Questions?</t>
  </si>
  <si>
    <t>Application Form/Score Sheet</t>
  </si>
  <si>
    <t>Chapter Name:</t>
  </si>
  <si>
    <t>Submitter:</t>
  </si>
  <si>
    <t>Phone:</t>
  </si>
  <si>
    <t>Email:</t>
  </si>
  <si>
    <t>President's Name:</t>
  </si>
  <si>
    <t>Earned</t>
  </si>
  <si>
    <t>Judge 1</t>
  </si>
  <si>
    <t>Judge 2</t>
  </si>
  <si>
    <t>Summary of Criteria</t>
  </si>
  <si>
    <t>Points</t>
  </si>
  <si>
    <t>Max Pts</t>
  </si>
  <si>
    <t>I.</t>
  </si>
  <si>
    <t>Professonal Development Committee</t>
  </si>
  <si>
    <t>out of</t>
  </si>
  <si>
    <t>II.</t>
  </si>
  <si>
    <t>Programs &amp; Events</t>
  </si>
  <si>
    <t>III.</t>
  </si>
  <si>
    <t>Professonal Development</t>
  </si>
  <si>
    <t>IV.</t>
  </si>
  <si>
    <t>Use of NAHU Educational Resources</t>
  </si>
  <si>
    <t>V.</t>
  </si>
  <si>
    <t>Chapter Management</t>
  </si>
  <si>
    <t>VI.</t>
  </si>
  <si>
    <t>Other - BONUS POINTS</t>
  </si>
  <si>
    <t xml:space="preserve">TOTAL: </t>
  </si>
  <si>
    <t xml:space="preserve">Chapter Name: </t>
  </si>
  <si>
    <t>Professional Development Committee</t>
  </si>
  <si>
    <t>NAHU Verified</t>
  </si>
  <si>
    <t>Judge 1: Score</t>
  </si>
  <si>
    <t>Judge 1 Feedback</t>
  </si>
  <si>
    <t>Judge 2: Score</t>
  </si>
  <si>
    <t>Judge 2: Feedback</t>
  </si>
  <si>
    <t>1.</t>
  </si>
  <si>
    <t>Appointed a committee chair</t>
  </si>
  <si>
    <t>1 x 25 pts =</t>
  </si>
  <si>
    <t>(max 25 pts)</t>
  </si>
  <si>
    <t xml:space="preserve">Verified by NAHU. No documentation required. </t>
  </si>
  <si>
    <t>2.</t>
  </si>
  <si>
    <t>Active committee</t>
  </si>
  <si>
    <r>
      <t xml:space="preserve">• Documentation should include at </t>
    </r>
    <r>
      <rPr>
        <b/>
        <sz val="10"/>
        <rFont val="Arial"/>
        <family val="2"/>
      </rPr>
      <t>least two</t>
    </r>
    <r>
      <rPr>
        <sz val="10"/>
        <rFont val="Arial"/>
        <family val="2"/>
      </rPr>
      <t xml:space="preserve"> of the following:
     o A list of committee members
     o Minutes of the committee meetings
     o Board minutes showing committee reports to Board of Directors</t>
    </r>
  </si>
  <si>
    <t>3.</t>
  </si>
  <si>
    <t>Chair attended regional leadership conference</t>
  </si>
  <si>
    <t>• Print list of attendees from Regional meeting and highlight name of the chair.</t>
  </si>
  <si>
    <t>SUB-TOTAL (75 possible)</t>
  </si>
  <si>
    <t xml:space="preserve">CHAPTER NAME: </t>
  </si>
  <si>
    <t>Program &amp; Events</t>
  </si>
  <si>
    <t>Total number of CE hours offered by the chapter</t>
  </si>
  <si>
    <t xml:space="preserve">     35+ CE hours</t>
  </si>
  <si>
    <t>1 x 100 pts =</t>
  </si>
  <si>
    <t>(max 100 pts)</t>
  </si>
  <si>
    <t xml:space="preserve">     25 to 34 CE hours</t>
  </si>
  <si>
    <t>1 x 75 pts =</t>
  </si>
  <si>
    <t xml:space="preserve">     10 to 24 CE hours</t>
  </si>
  <si>
    <t>1 x 50 pts =</t>
  </si>
  <si>
    <t xml:space="preserve">    1 to 9 CE hours</t>
  </si>
  <si>
    <r>
      <t xml:space="preserve">• Document with the following:
     o Promo flyer indicating # of hours being offered
     o DOI-approved certificate or copies of sign in sheets
• If the state does not issue certificates of completion, document </t>
    </r>
    <r>
      <rPr>
        <b/>
        <sz val="10"/>
        <rFont val="Arial"/>
        <family val="2"/>
      </rPr>
      <t>with two of the following</t>
    </r>
    <r>
      <rPr>
        <sz val="10"/>
        <rFont val="Arial"/>
        <family val="2"/>
      </rPr>
      <t>:
     o Post Board minutes
     o Program flyers, including dates presented and number of hours completed 
     o Sign in or registration sheets
• Hours must coincide with dates and times on the documentation
• Vouchers ARE NOT acceptable</t>
    </r>
  </si>
  <si>
    <t>Hosted a special CE seminar of 4 or more accredited CE hours</t>
  </si>
  <si>
    <t>• The special CE seminar must be a unique event and not coincide with a regular membership meeting. 
• Document with at least two of the following: 
     o DOI certificates (It is acceptable for locals to use the state's Provider number) 
     o Flyers
     o Board minutes
     o Chapter newsletter showing the time, date and location and a list of attendees.</t>
  </si>
  <si>
    <t>Number of educational courses held/sponsored by chapter</t>
  </si>
  <si>
    <t xml:space="preserve">     6+ courses</t>
  </si>
  <si>
    <t xml:space="preserve">     3-5 courses</t>
  </si>
  <si>
    <t xml:space="preserve">     1-2 courses</t>
  </si>
  <si>
    <t>• Courses do not have to be CE qualified but must be courses to advance professional designations and/or certifications.
• Documentation must Include at least two of the following:
     o Flyers
     o Board minutes
     o Articles or promotional information in chapter newsletter
     o Committee reports 
• Time, date and location the courses were conducted must be included in the documentation.</t>
  </si>
  <si>
    <t>4.</t>
  </si>
  <si>
    <r>
      <t xml:space="preserve">Formal presentation of awards and recognition of member(s) achievements </t>
    </r>
    <r>
      <rPr>
        <b/>
        <i/>
        <sz val="12"/>
        <rFont val="Arial"/>
        <family val="2"/>
      </rPr>
      <t>(select all that apply)</t>
    </r>
  </si>
  <si>
    <t>At chapter event</t>
  </si>
  <si>
    <t>Social Media Recognition</t>
  </si>
  <si>
    <t>Chapter newsletter</t>
  </si>
  <si>
    <t>Website posting</t>
  </si>
  <si>
    <r>
      <t xml:space="preserve">• Achievements can include, but are not limited to:
     o  Local, state and national awards recipients
     o New professional designations, 
     o Membership recruiting, 
     o HUPAC and state PAC donors, 
     o LPRT qualifiers
• Document with </t>
    </r>
    <r>
      <rPr>
        <b/>
        <sz val="10"/>
        <rFont val="Arial"/>
        <family val="2"/>
      </rPr>
      <t>one</t>
    </r>
    <r>
      <rPr>
        <sz val="10"/>
        <rFont val="Arial"/>
        <family val="2"/>
      </rPr>
      <t xml:space="preserve"> of the following items:
     o Board minutes, 
     o Newsletter article, 
     o Event announcements or flyers
     o Event program
• Program does not have to be stand alone event.  Social media must be a formal spotlight on all mediums, such as, but not limited to LinkedIn, Facebook, Twitter, Instagram</t>
    </r>
  </si>
  <si>
    <t>SUB-TOTAL (400 possible)</t>
  </si>
  <si>
    <t>Professional Development</t>
  </si>
  <si>
    <t xml:space="preserve">Actively promote the designations REBC between 01/01-12/31 at least 3 times. </t>
  </si>
  <si>
    <t>• Show multiple communications to members regarding the value of the designations program and encouraging them to participate. 
• Provide at least two of the following:
     o Chapter newsletter notice
     o Presentation at meetings and events
     o Recognition ceremony/Pinning
     o Website postings
     o Social media postings</t>
  </si>
  <si>
    <t>Actively promote NAHU certifications at least 3 times.</t>
  </si>
  <si>
    <t>• Certifications are:  Benefits Accounts Managers;  Benefits Technology;  Consumer Directed Health Care;  HIPPA;  Individual Health Insurance;  Medicare;  PPACA;  Self-Funded;  Advanced Self-Funded;  Voluntary/Worksite;  Wellness
• Show multiple communications to members regarding the value of the designations program and encouraging them to participate
• Document with at least two of the following:
     o Chapter newsletter notice
     o Presentation at meetings and events
     o Testimonial letters from board members to the membership
     o Website postings
     o Social media postings</t>
  </si>
  <si>
    <t>Chapter host a live classroom event.</t>
  </si>
  <si>
    <t xml:space="preserve"> x 100 pts =</t>
  </si>
  <si>
    <t>(max 300 pts)</t>
  </si>
  <si>
    <t>• Any education CE viable program following NAIC standards for credits applied towards health/life licensing requirements.
• Document with at least two of the following:
     o Chapter newsletter notice
     o Presentation at meetings and events
     o Testimonial letters from board members to the membership
     o Website postings
     o Social media postings</t>
  </si>
  <si>
    <t>x 25 pts =</t>
  </si>
  <si>
    <t>(max 150 pts)</t>
  </si>
  <si>
    <t>5.</t>
  </si>
  <si>
    <t>Percentage of State Membership enrolled in "Single Payer" Certification Course as of 12/31 (select one)</t>
  </si>
  <si>
    <t>(max 50 pts)</t>
  </si>
  <si>
    <t>(max 75 pts)</t>
  </si>
  <si>
    <t>6.</t>
  </si>
  <si>
    <t>Number of Live Compliance Corner or NAHU Live Chapter hosted CE events.</t>
  </si>
  <si>
    <t>• Any current NAHU-sponsored certification programs will qualify.
• Provide the following items
     o Promo flyers – include date, location and type of audience
     o Board minutes</t>
  </si>
  <si>
    <t>7.</t>
  </si>
  <si>
    <t>Have a link to NAHU's Speakers Bureau on chapter web site and share the chapter's speakers information with NAHU.</t>
  </si>
  <si>
    <t>8.</t>
  </si>
  <si>
    <t>Host a Medicare Summit</t>
  </si>
  <si>
    <r>
      <t xml:space="preserve">• Provide at least two of the following: 
     o Board minutes
     o Agendas
     o Sign in sheets
     o Programs or flyers
• Programming must provide </t>
    </r>
    <r>
      <rPr>
        <b/>
        <sz val="10"/>
        <rFont val="Arial"/>
        <family val="2"/>
      </rPr>
      <t>a minumum of 4</t>
    </r>
    <r>
      <rPr>
        <sz val="10"/>
        <rFont val="Arial"/>
        <family val="2"/>
      </rPr>
      <t xml:space="preserve"> CE credits and/or advance designation or certifications
• Must be separate from state convention, sales congress or symposium</t>
    </r>
  </si>
  <si>
    <t>SUB-TOTAL (1,100 possible)</t>
  </si>
  <si>
    <t>Presentation on NAHU educational resources at a membership meeting.</t>
  </si>
  <si>
    <r>
      <t xml:space="preserve">• Document with </t>
    </r>
    <r>
      <rPr>
        <b/>
        <sz val="10"/>
        <rFont val="Arial"/>
        <family val="2"/>
      </rPr>
      <t xml:space="preserve">at least one </t>
    </r>
    <r>
      <rPr>
        <sz val="10"/>
        <rFont val="Arial"/>
        <family val="2"/>
      </rPr>
      <t>of the following:
     o Copy of the meeting notice
     o Announcement or flyer
     o Promotion in chapter newsletter including time, date and place,
     o Agenda or program
     o Board minutes indicating time, date and place the presentation occurred.</t>
    </r>
  </si>
  <si>
    <t>Included specific training on available education opportunities during a leadership and/or strategic planning meeting.</t>
  </si>
  <si>
    <r>
      <t xml:space="preserve">• Document with </t>
    </r>
    <r>
      <rPr>
        <b/>
        <sz val="10"/>
        <rFont val="Arial"/>
        <family val="2"/>
      </rPr>
      <t xml:space="preserve">at least one </t>
    </r>
    <r>
      <rPr>
        <sz val="10"/>
        <rFont val="Arial"/>
        <family val="2"/>
      </rPr>
      <t>of the following:
     o Copy of the meeting notice
     o Announcement or flyer
     o Agenda or program
     o Board minutes indicating time, date and place the presentation occurred.
• Presentation must show that meeting content was leadership/strategic planning training.</t>
    </r>
  </si>
  <si>
    <r>
      <t xml:space="preserve">Promoted educational programs, sessions and/or events to the general public. </t>
    </r>
    <r>
      <rPr>
        <b/>
        <i/>
        <sz val="12"/>
        <rFont val="Arial"/>
        <family val="2"/>
      </rPr>
      <t>(not industry specific)</t>
    </r>
  </si>
  <si>
    <t>x 5 pts =</t>
  </si>
  <si>
    <r>
      <t xml:space="preserve">• Document with </t>
    </r>
    <r>
      <rPr>
        <b/>
        <sz val="10"/>
        <rFont val="Arial"/>
        <family val="2"/>
      </rPr>
      <t>at least one</t>
    </r>
    <r>
      <rPr>
        <sz val="10"/>
        <rFont val="Arial"/>
        <family val="2"/>
      </rPr>
      <t xml:space="preserve"> of the following:
     o Copy of announcement
     o Flyer promotion 
     o Board minutes along with the distribution list and mode of distribution</t>
    </r>
  </si>
  <si>
    <t>SUB-TOTAL (125 possible)</t>
  </si>
  <si>
    <t xml:space="preserve">Professional Development chair participates in NAHU webinars and national or regional conference call. </t>
  </si>
  <si>
    <t>x 10 pts =</t>
  </si>
  <si>
    <t>Develop an education program that can be shared with NAHU and other chapters.</t>
  </si>
  <si>
    <t>x 100 pts =</t>
  </si>
  <si>
    <t>(max 600 pts)</t>
  </si>
  <si>
    <t>• Provide an outline of the program and sample materials. The program should be available as a packet for easy distribution and sharing.</t>
  </si>
  <si>
    <r>
      <rPr>
        <b/>
        <u/>
        <sz val="12"/>
        <rFont val="Arial"/>
        <family val="2"/>
      </rPr>
      <t>STATE:</t>
    </r>
    <r>
      <rPr>
        <b/>
        <sz val="12"/>
        <rFont val="Arial"/>
        <family val="2"/>
      </rPr>
      <t xml:space="preserve"> Development of a/Update State Speakers Bureau including speaker information, contact information, topic(s) and date updated</t>
    </r>
  </si>
  <si>
    <t xml:space="preserve">     21+ programs</t>
  </si>
  <si>
    <t xml:space="preserve">     11-20 programs</t>
  </si>
  <si>
    <t xml:space="preserve">     6-10 programs</t>
  </si>
  <si>
    <t xml:space="preserve">     Three-minute video per speaker</t>
  </si>
  <si>
    <t>• Speaker information must include contact information, topic and date updated. 
• Program documentation should include program outline.
• Speakers must have spoken in the last 3 years.
• Keep information updated annually
• Document for each speaker: Name, phone, email, topic(s), chapter/year of engagement, photo</t>
  </si>
  <si>
    <r>
      <rPr>
        <b/>
        <u/>
        <sz val="12"/>
        <rFont val="Arial"/>
        <family val="2"/>
      </rPr>
      <t>LOCAL:</t>
    </r>
    <r>
      <rPr>
        <b/>
        <sz val="12"/>
        <rFont val="Arial"/>
        <family val="2"/>
      </rPr>
      <t xml:space="preserve"> Contributed programs to State Speakers Bureau</t>
    </r>
  </si>
  <si>
    <t xml:space="preserve">     8+ programs</t>
  </si>
  <si>
    <t xml:space="preserve">     5-7 programs</t>
  </si>
  <si>
    <t xml:space="preserve">     1-4 programs</t>
  </si>
  <si>
    <t>SUB-TOTAL (900 possible)</t>
  </si>
  <si>
    <t>Other</t>
  </si>
  <si>
    <t xml:space="preserve">Organization of award documentation </t>
  </si>
  <si>
    <t>Comments</t>
  </si>
  <si>
    <t xml:space="preserve">Judge 2 </t>
  </si>
  <si>
    <t>Excellent</t>
  </si>
  <si>
    <t>= 50 pts</t>
  </si>
  <si>
    <t>Good</t>
  </si>
  <si>
    <t>= 25 pts</t>
  </si>
  <si>
    <t>Fair</t>
  </si>
  <si>
    <t>= 10 pts</t>
  </si>
  <si>
    <t>SUB-TOTAL (50  possible)</t>
  </si>
  <si>
    <t>2023 PROFESSIONAL DEVELOPMENT AWARD</t>
  </si>
  <si>
    <r>
      <t>BONUS POINTS</t>
    </r>
    <r>
      <rPr>
        <b/>
        <sz val="12"/>
        <rFont val="Arial"/>
        <family val="2"/>
      </rPr>
      <t>: (Scored by NAHU Member Recognition Committee) Please do not complete this section.</t>
    </r>
  </si>
  <si>
    <t>(Scored by NAHU Member Recognition Committee)</t>
  </si>
  <si>
    <t>Contact your Regional Member Recognition chair.</t>
  </si>
  <si>
    <t>Number of members who completed a NAHU certification.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</si>
</sst>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ont>
    <font>
      <sz val="10"/>
      <name val="Arial"/>
      <family val="2"/>
    </font>
    <font>
      <b/>
      <sz val="12"/>
      <name val="Arial"/>
      <family val="2"/>
    </font>
    <font>
      <sz val="12"/>
      <name val="Arial"/>
      <family val="2"/>
    </font>
    <font>
      <b/>
      <sz val="14"/>
      <name val="Arial"/>
      <family val="2"/>
    </font>
    <font>
      <sz val="10"/>
      <color indexed="18"/>
      <name val="Arial"/>
      <family val="2"/>
    </font>
    <font>
      <b/>
      <sz val="12"/>
      <color indexed="18"/>
      <name val="Arial"/>
      <family val="2"/>
    </font>
    <font>
      <sz val="8"/>
      <name val="Arial"/>
      <family val="2"/>
    </font>
    <font>
      <b/>
      <u/>
      <sz val="12"/>
      <name val="Arial"/>
      <family val="2"/>
    </font>
    <font>
      <u/>
      <sz val="10"/>
      <color indexed="12"/>
      <name val="Arial"/>
      <family val="2"/>
    </font>
    <font>
      <u/>
      <sz val="12"/>
      <color indexed="12"/>
      <name val="Arial"/>
      <family val="2"/>
    </font>
    <font>
      <sz val="10"/>
      <name val="Arial"/>
      <family val="2"/>
    </font>
    <font>
      <b/>
      <i/>
      <sz val="12"/>
      <name val="Arial"/>
      <family val="2"/>
    </font>
    <font>
      <sz val="10"/>
      <name val="Arial"/>
      <family val="2"/>
    </font>
    <font>
      <sz val="14"/>
      <name val="Arial"/>
      <family val="2"/>
    </font>
    <font>
      <u/>
      <sz val="10"/>
      <color indexed="12"/>
      <name val="Arial"/>
      <family val="2"/>
    </font>
    <font>
      <sz val="11"/>
      <color theme="1"/>
      <name val="Calibri"/>
      <family val="2"/>
      <scheme val="minor"/>
    </font>
    <font>
      <b/>
      <sz val="10"/>
      <name val="Arial"/>
      <family val="2"/>
    </font>
    <font>
      <b/>
      <sz val="16"/>
      <color indexed="18"/>
      <name val="Arial"/>
      <family val="2"/>
    </font>
    <font>
      <u/>
      <sz val="10"/>
      <color theme="11"/>
      <name val="Arial"/>
      <family val="2"/>
    </font>
    <font>
      <b/>
      <sz val="12"/>
      <color rgb="FFFF0000"/>
      <name val="Arial"/>
      <family val="2"/>
    </font>
    <font>
      <b/>
      <sz val="18"/>
      <color indexed="18"/>
      <name val="Arial"/>
      <family val="2"/>
    </font>
    <font>
      <i/>
      <sz val="12"/>
      <name val="Arial"/>
      <family val="2"/>
    </font>
    <font>
      <b/>
      <u/>
      <sz val="14"/>
      <name val="Arial"/>
      <family val="2"/>
    </font>
    <font>
      <b/>
      <sz val="14"/>
      <color indexed="18"/>
      <name val="Arial"/>
      <family val="2"/>
    </font>
    <font>
      <b/>
      <u/>
      <sz val="12"/>
      <color theme="1"/>
      <name val="Arial"/>
      <family val="2"/>
    </font>
    <font>
      <sz val="12"/>
      <color theme="1"/>
      <name val="Arial"/>
      <family val="2"/>
    </font>
    <font>
      <b/>
      <sz val="12"/>
      <color theme="1"/>
      <name val="Arial"/>
      <family val="2"/>
    </font>
  </fonts>
  <fills count="5">
    <fill>
      <patternFill patternType="none"/>
    </fill>
    <fill>
      <patternFill patternType="gray125"/>
    </fill>
    <fill>
      <patternFill patternType="solid">
        <fgColor rgb="FFCCFFFF"/>
        <bgColor indexed="64"/>
      </patternFill>
    </fill>
    <fill>
      <patternFill patternType="solid">
        <fgColor rgb="FFFFFF00"/>
        <bgColor indexed="64"/>
      </patternFill>
    </fill>
    <fill>
      <patternFill patternType="solid">
        <fgColor theme="0" tint="-0.14999847407452621"/>
        <bgColor indexed="64"/>
      </patternFill>
    </fill>
  </fills>
  <borders count="6">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s>
  <cellStyleXfs count="12">
    <xf numFmtId="0" fontId="0" fillId="0" borderId="0"/>
    <xf numFmtId="0" fontId="9"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3" fillId="0" borderId="0"/>
    <xf numFmtId="0" fontId="11" fillId="0" borderId="0"/>
    <xf numFmtId="0" fontId="16" fillId="0" borderId="0"/>
    <xf numFmtId="9" fontId="1"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107">
    <xf numFmtId="0" fontId="0" fillId="0" borderId="0" xfId="0"/>
    <xf numFmtId="0" fontId="0" fillId="0" borderId="0" xfId="0" applyAlignment="1">
      <alignment horizontal="center"/>
    </xf>
    <xf numFmtId="0" fontId="0" fillId="0" borderId="0" xfId="0" applyAlignment="1">
      <alignment horizontal="right"/>
    </xf>
    <xf numFmtId="0" fontId="0" fillId="0" borderId="0" xfId="0" quotePrefix="1"/>
    <xf numFmtId="0" fontId="2" fillId="0" borderId="0" xfId="0" applyFont="1"/>
    <xf numFmtId="1" fontId="2" fillId="0" borderId="0" xfId="0" applyNumberFormat="1" applyFont="1" applyAlignment="1">
      <alignment horizontal="center"/>
    </xf>
    <xf numFmtId="1" fontId="2" fillId="0" borderId="1" xfId="0" applyNumberFormat="1" applyFont="1" applyBorder="1" applyAlignment="1">
      <alignment horizontal="center"/>
    </xf>
    <xf numFmtId="0" fontId="2" fillId="0" borderId="0" xfId="0" applyFont="1" applyAlignment="1">
      <alignment horizontal="left"/>
    </xf>
    <xf numFmtId="0" fontId="2" fillId="0" borderId="0" xfId="0" applyFont="1" applyAlignment="1">
      <alignment horizontal="right"/>
    </xf>
    <xf numFmtId="0" fontId="6" fillId="0" borderId="0" xfId="0" applyFont="1" applyAlignment="1">
      <alignment horizontal="left"/>
    </xf>
    <xf numFmtId="0" fontId="6" fillId="0" borderId="0" xfId="0" applyFont="1" applyAlignment="1">
      <alignment horizontal="center"/>
    </xf>
    <xf numFmtId="0" fontId="8" fillId="0" borderId="0" xfId="0" applyFont="1" applyAlignment="1">
      <alignment horizontal="left"/>
    </xf>
    <xf numFmtId="0" fontId="2" fillId="0" borderId="0" xfId="0" applyFont="1" applyAlignment="1">
      <alignment horizontal="center"/>
    </xf>
    <xf numFmtId="1" fontId="6" fillId="0" borderId="0" xfId="0" applyNumberFormat="1" applyFont="1" applyAlignment="1">
      <alignment horizontal="center"/>
    </xf>
    <xf numFmtId="1" fontId="6" fillId="0" borderId="1" xfId="0" applyNumberFormat="1" applyFont="1" applyBorder="1" applyAlignment="1">
      <alignment horizontal="center"/>
    </xf>
    <xf numFmtId="0" fontId="12" fillId="0" borderId="0" xfId="0" applyFont="1" applyAlignment="1">
      <alignment horizontal="right"/>
    </xf>
    <xf numFmtId="1" fontId="2" fillId="2" borderId="1" xfId="0" applyNumberFormat="1" applyFont="1" applyFill="1" applyBorder="1" applyAlignment="1" applyProtection="1">
      <alignment horizontal="center"/>
      <protection locked="0"/>
    </xf>
    <xf numFmtId="0" fontId="4" fillId="0" borderId="0" xfId="0" applyFont="1" applyAlignment="1">
      <alignment horizontal="center"/>
    </xf>
    <xf numFmtId="0" fontId="4" fillId="0" borderId="0" xfId="0" applyFont="1"/>
    <xf numFmtId="0" fontId="14" fillId="0" borderId="0" xfId="0" applyFont="1"/>
    <xf numFmtId="1" fontId="4" fillId="0" borderId="0" xfId="0" applyNumberFormat="1" applyFont="1" applyAlignment="1">
      <alignment horizontal="center"/>
    </xf>
    <xf numFmtId="0" fontId="14" fillId="0" borderId="0" xfId="0" applyFont="1" applyAlignment="1">
      <alignment horizontal="right"/>
    </xf>
    <xf numFmtId="0" fontId="2" fillId="0" borderId="0" xfId="0" quotePrefix="1" applyFont="1"/>
    <xf numFmtId="0" fontId="0" fillId="0" borderId="0" xfId="0" applyAlignment="1">
      <alignment horizontal="left" wrapText="1"/>
    </xf>
    <xf numFmtId="0" fontId="3" fillId="0" borderId="0" xfId="0" applyFont="1" applyAlignment="1">
      <alignment horizontal="left"/>
    </xf>
    <xf numFmtId="1" fontId="2" fillId="0" borderId="0" xfId="0" applyNumberFormat="1" applyFont="1" applyAlignment="1" applyProtection="1">
      <alignment horizontal="center"/>
      <protection locked="0"/>
    </xf>
    <xf numFmtId="0" fontId="3" fillId="0" borderId="0" xfId="0" applyFont="1" applyAlignment="1">
      <alignment horizontal="center"/>
    </xf>
    <xf numFmtId="0" fontId="3" fillId="0" borderId="0" xfId="0" applyFont="1"/>
    <xf numFmtId="1" fontId="3" fillId="0" borderId="0" xfId="0" applyNumberFormat="1" applyFont="1" applyAlignment="1">
      <alignment horizontal="center"/>
    </xf>
    <xf numFmtId="0" fontId="4" fillId="0" borderId="0" xfId="0" applyFont="1" applyAlignment="1">
      <alignment horizontal="right"/>
    </xf>
    <xf numFmtId="0" fontId="3" fillId="0" borderId="0" xfId="0" applyFont="1" applyAlignment="1">
      <alignment horizontal="right"/>
    </xf>
    <xf numFmtId="0" fontId="3" fillId="0" borderId="0" xfId="0" quotePrefix="1" applyFont="1"/>
    <xf numFmtId="0" fontId="2" fillId="0" borderId="0" xfId="0" applyFont="1" applyAlignment="1">
      <alignment horizontal="left" indent="5"/>
    </xf>
    <xf numFmtId="1" fontId="2" fillId="0" borderId="0" xfId="0" quotePrefix="1" applyNumberFormat="1" applyFont="1" applyAlignment="1">
      <alignment horizontal="center"/>
    </xf>
    <xf numFmtId="1" fontId="22" fillId="0" borderId="0" xfId="0" applyNumberFormat="1" applyFont="1" applyAlignment="1">
      <alignment horizontal="center"/>
    </xf>
    <xf numFmtId="0" fontId="12" fillId="0" borderId="0" xfId="0" applyFont="1"/>
    <xf numFmtId="0" fontId="6" fillId="0" borderId="0" xfId="0" applyFont="1" applyAlignment="1">
      <alignment horizontal="right"/>
    </xf>
    <xf numFmtId="9" fontId="3" fillId="0" borderId="0" xfId="6" applyFont="1" applyAlignment="1">
      <alignment horizontal="right"/>
    </xf>
    <xf numFmtId="1" fontId="2" fillId="0" borderId="0" xfId="0" applyNumberFormat="1" applyFont="1" applyAlignment="1">
      <alignment horizontal="right"/>
    </xf>
    <xf numFmtId="1" fontId="20" fillId="0" borderId="0" xfId="0" applyNumberFormat="1" applyFont="1" applyAlignment="1" applyProtection="1">
      <alignment horizontal="center"/>
      <protection locked="0"/>
    </xf>
    <xf numFmtId="0" fontId="2" fillId="0" borderId="0" xfId="0" applyFont="1" applyAlignment="1">
      <alignment vertical="center"/>
    </xf>
    <xf numFmtId="0" fontId="3" fillId="0" borderId="0" xfId="0" applyFont="1" applyAlignment="1">
      <alignment horizontal="left" vertical="center" indent="1"/>
    </xf>
    <xf numFmtId="0" fontId="8" fillId="0" borderId="0" xfId="0" applyFont="1" applyAlignment="1">
      <alignment vertical="center" wrapText="1"/>
    </xf>
    <xf numFmtId="0" fontId="6" fillId="2" borderId="2" xfId="0" applyFont="1" applyFill="1" applyBorder="1" applyAlignment="1" applyProtection="1">
      <alignment horizontal="left"/>
      <protection locked="0"/>
    </xf>
    <xf numFmtId="0" fontId="12" fillId="0" borderId="0" xfId="0" applyFont="1" applyAlignment="1">
      <alignment horizontal="center"/>
    </xf>
    <xf numFmtId="0" fontId="0" fillId="0" borderId="0" xfId="0" applyAlignment="1">
      <alignment horizontal="left"/>
    </xf>
    <xf numFmtId="0" fontId="25" fillId="0" borderId="0" xfId="0" applyFont="1"/>
    <xf numFmtId="0" fontId="1" fillId="0" borderId="3" xfId="0" applyFont="1" applyBorder="1" applyAlignment="1">
      <alignment wrapText="1"/>
    </xf>
    <xf numFmtId="0" fontId="2" fillId="0" borderId="0" xfId="0" quotePrefix="1" applyFont="1" applyAlignment="1">
      <alignment vertical="top"/>
    </xf>
    <xf numFmtId="0" fontId="27" fillId="0" borderId="0" xfId="0" applyFont="1" applyAlignment="1">
      <alignment vertical="top" wrapText="1"/>
    </xf>
    <xf numFmtId="0" fontId="0" fillId="0" borderId="0" xfId="0" applyAlignment="1">
      <alignment horizontal="left" vertical="center" wrapText="1"/>
    </xf>
    <xf numFmtId="0" fontId="23" fillId="0" borderId="0" xfId="0" applyFont="1" applyAlignment="1">
      <alignment vertical="center"/>
    </xf>
    <xf numFmtId="0" fontId="1" fillId="0" borderId="0" xfId="0" applyFont="1"/>
    <xf numFmtId="1" fontId="17" fillId="0" borderId="0" xfId="0" applyNumberFormat="1" applyFont="1" applyAlignment="1">
      <alignment horizontal="center"/>
    </xf>
    <xf numFmtId="0" fontId="2" fillId="0" borderId="0" xfId="0" applyFont="1" applyAlignment="1">
      <alignment wrapText="1"/>
    </xf>
    <xf numFmtId="0" fontId="10" fillId="0" borderId="0" xfId="1" applyFont="1" applyAlignment="1" applyProtection="1"/>
    <xf numFmtId="1" fontId="2" fillId="0" borderId="1" xfId="0" applyNumberFormat="1" applyFont="1" applyBorder="1"/>
    <xf numFmtId="1" fontId="2" fillId="2" borderId="3" xfId="0" applyNumberFormat="1" applyFont="1" applyFill="1" applyBorder="1" applyAlignment="1" applyProtection="1">
      <alignment horizontal="center"/>
      <protection locked="0"/>
    </xf>
    <xf numFmtId="1" fontId="2" fillId="2" borderId="4" xfId="0" applyNumberFormat="1" applyFont="1" applyFill="1" applyBorder="1" applyAlignment="1" applyProtection="1">
      <alignment horizontal="center"/>
      <protection locked="0"/>
    </xf>
    <xf numFmtId="2" fontId="0" fillId="0" borderId="0" xfId="0" applyNumberFormat="1"/>
    <xf numFmtId="2" fontId="4" fillId="0" borderId="0" xfId="0" applyNumberFormat="1" applyFont="1"/>
    <xf numFmtId="2" fontId="2" fillId="0" borderId="0" xfId="0" quotePrefix="1" applyNumberFormat="1" applyFont="1" applyAlignment="1">
      <alignment vertical="top"/>
    </xf>
    <xf numFmtId="2" fontId="0" fillId="0" borderId="0" xfId="0" quotePrefix="1" applyNumberFormat="1"/>
    <xf numFmtId="2" fontId="2" fillId="0" borderId="0" xfId="0" applyNumberFormat="1" applyFont="1"/>
    <xf numFmtId="2" fontId="2" fillId="0" borderId="0" xfId="0" quotePrefix="1" applyNumberFormat="1" applyFont="1"/>
    <xf numFmtId="0" fontId="20" fillId="0" borderId="0" xfId="0" applyFont="1"/>
    <xf numFmtId="0" fontId="20" fillId="0" borderId="0" xfId="0" applyFont="1" applyAlignment="1">
      <alignment horizontal="right"/>
    </xf>
    <xf numFmtId="0" fontId="20" fillId="0" borderId="0" xfId="0" applyFont="1" applyAlignment="1">
      <alignment horizontal="center"/>
    </xf>
    <xf numFmtId="1" fontId="20" fillId="0" borderId="0" xfId="0" applyNumberFormat="1" applyFont="1" applyAlignment="1">
      <alignment horizontal="center"/>
    </xf>
    <xf numFmtId="2" fontId="20" fillId="0" borderId="0" xfId="0" applyNumberFormat="1" applyFont="1"/>
    <xf numFmtId="0" fontId="1" fillId="0" borderId="0" xfId="0" applyFont="1" applyAlignment="1">
      <alignment horizontal="center"/>
    </xf>
    <xf numFmtId="2" fontId="1" fillId="0" borderId="0" xfId="0" quotePrefix="1" applyNumberFormat="1" applyFont="1"/>
    <xf numFmtId="2" fontId="2" fillId="0" borderId="0" xfId="0" quotePrefix="1" applyNumberFormat="1" applyFont="1" applyAlignment="1">
      <alignment horizontal="left" vertical="top"/>
    </xf>
    <xf numFmtId="0" fontId="2" fillId="0" borderId="0" xfId="0" applyFont="1" applyAlignment="1">
      <alignment vertical="top" wrapText="1"/>
    </xf>
    <xf numFmtId="0" fontId="3" fillId="0" borderId="0" xfId="0" applyFont="1" applyAlignment="1">
      <alignment vertical="center" wrapText="1"/>
    </xf>
    <xf numFmtId="1" fontId="2" fillId="0" borderId="3" xfId="0" applyNumberFormat="1" applyFont="1" applyBorder="1" applyAlignment="1">
      <alignment horizontal="center"/>
    </xf>
    <xf numFmtId="0" fontId="1" fillId="0" borderId="0" xfId="0" applyFont="1" applyAlignment="1">
      <alignment wrapText="1"/>
    </xf>
    <xf numFmtId="0" fontId="2" fillId="0" borderId="3" xfId="0" applyFont="1" applyBorder="1" applyAlignment="1">
      <alignment horizontal="center"/>
    </xf>
    <xf numFmtId="0" fontId="3" fillId="4" borderId="3" xfId="0" applyFont="1" applyFill="1" applyBorder="1" applyAlignment="1">
      <alignment horizontal="center"/>
    </xf>
    <xf numFmtId="0" fontId="3" fillId="0" borderId="3" xfId="0" applyFont="1" applyBorder="1" applyAlignment="1">
      <alignment horizontal="center"/>
    </xf>
    <xf numFmtId="1" fontId="3" fillId="0" borderId="3" xfId="0" applyNumberFormat="1" applyFont="1" applyBorder="1" applyAlignment="1">
      <alignment horizontal="center"/>
    </xf>
    <xf numFmtId="0" fontId="2" fillId="4" borderId="3" xfId="0" applyFont="1" applyFill="1" applyBorder="1" applyAlignment="1">
      <alignment horizontal="center"/>
    </xf>
    <xf numFmtId="0" fontId="27" fillId="0" borderId="0" xfId="0" applyFont="1" applyAlignment="1">
      <alignment wrapText="1"/>
    </xf>
    <xf numFmtId="9" fontId="2" fillId="0" borderId="0" xfId="0" applyNumberFormat="1" applyFont="1" applyAlignment="1">
      <alignment horizontal="left" indent="5"/>
    </xf>
    <xf numFmtId="0" fontId="27" fillId="0" borderId="0" xfId="0" applyFont="1"/>
    <xf numFmtId="0" fontId="1" fillId="0" borderId="3" xfId="0" applyFont="1" applyBorder="1" applyAlignment="1">
      <alignment vertical="top" wrapText="1"/>
    </xf>
    <xf numFmtId="0" fontId="1" fillId="0" borderId="3" xfId="0" applyFont="1" applyBorder="1" applyAlignment="1">
      <alignment horizontal="left" wrapText="1"/>
    </xf>
    <xf numFmtId="0" fontId="2" fillId="0" borderId="3" xfId="0" applyFont="1" applyBorder="1"/>
    <xf numFmtId="0" fontId="21" fillId="0" borderId="0" xfId="0" applyFont="1" applyAlignment="1">
      <alignment horizontal="center" vertical="center" wrapText="1"/>
    </xf>
    <xf numFmtId="0" fontId="26" fillId="0" borderId="0" xfId="0" applyFont="1" applyAlignment="1">
      <alignment horizontal="left" vertical="center" wrapText="1"/>
    </xf>
    <xf numFmtId="0" fontId="27" fillId="0" borderId="0" xfId="0" applyFont="1" applyAlignment="1">
      <alignment horizontal="left" vertical="top" wrapText="1"/>
    </xf>
    <xf numFmtId="0" fontId="23" fillId="0" borderId="0" xfId="0" applyFont="1" applyAlignment="1">
      <alignment horizontal="center" vertical="center"/>
    </xf>
    <xf numFmtId="0" fontId="3" fillId="3" borderId="0" xfId="0" applyFont="1" applyFill="1" applyAlignment="1">
      <alignment horizontal="left" vertical="center" wrapText="1"/>
    </xf>
    <xf numFmtId="0" fontId="2" fillId="0" borderId="0" xfId="0" applyFont="1" applyAlignment="1">
      <alignment horizontal="center"/>
    </xf>
    <xf numFmtId="0" fontId="2" fillId="0" borderId="0" xfId="0" applyFont="1" applyAlignment="1">
      <alignment horizontal="right"/>
    </xf>
    <xf numFmtId="0" fontId="6" fillId="2" borderId="1" xfId="0" applyFont="1" applyFill="1" applyBorder="1" applyAlignment="1" applyProtection="1">
      <alignment horizontal="left"/>
      <protection locked="0"/>
    </xf>
    <xf numFmtId="0" fontId="6" fillId="2" borderId="2" xfId="0" applyFont="1" applyFill="1" applyBorder="1" applyAlignment="1" applyProtection="1">
      <alignment horizontal="center"/>
      <protection locked="0"/>
    </xf>
    <xf numFmtId="0" fontId="10" fillId="2" borderId="2" xfId="1" applyFont="1" applyFill="1" applyBorder="1" applyAlignment="1" applyProtection="1">
      <alignment horizontal="center"/>
      <protection locked="0"/>
    </xf>
    <xf numFmtId="0" fontId="21" fillId="0" borderId="0" xfId="0" applyFont="1" applyAlignment="1">
      <alignment horizontal="center" vertical="center"/>
    </xf>
    <xf numFmtId="0" fontId="21" fillId="2" borderId="0" xfId="0" applyFont="1" applyFill="1" applyAlignment="1" applyProtection="1">
      <alignment horizontal="left" vertical="center"/>
      <protection locked="0"/>
    </xf>
    <xf numFmtId="0" fontId="5" fillId="0" borderId="0" xfId="0" applyFont="1" applyAlignment="1">
      <alignment horizontal="center" vertical="center"/>
    </xf>
    <xf numFmtId="0" fontId="18" fillId="2" borderId="0" xfId="0" applyFont="1" applyFill="1" applyAlignment="1">
      <alignment horizontal="left" vertical="center"/>
    </xf>
    <xf numFmtId="0" fontId="0" fillId="0" borderId="5" xfId="0" applyBorder="1" applyAlignment="1">
      <alignment horizontal="left" vertical="center"/>
    </xf>
    <xf numFmtId="0" fontId="0" fillId="0" borderId="0" xfId="0" applyAlignment="1">
      <alignment horizontal="left" vertical="center"/>
    </xf>
    <xf numFmtId="0" fontId="1" fillId="0" borderId="5" xfId="0" applyFont="1" applyBorder="1" applyAlignment="1">
      <alignment horizontal="left" vertical="center" wrapText="1"/>
    </xf>
    <xf numFmtId="0" fontId="0" fillId="0" borderId="0" xfId="0" applyAlignment="1">
      <alignment horizontal="left" vertical="center" wrapText="1"/>
    </xf>
    <xf numFmtId="0" fontId="24" fillId="2" borderId="0" xfId="0" applyFont="1" applyFill="1" applyAlignment="1">
      <alignment horizontal="left" vertical="center"/>
    </xf>
  </cellXfs>
  <cellStyles count="12">
    <cellStyle name="Followed Hyperlink" xfId="9" builtinId="9" hidden="1"/>
    <cellStyle name="Followed Hyperlink" xfId="10" builtinId="9" hidden="1"/>
    <cellStyle name="Followed Hyperlink" xfId="11" builtinId="9" hidden="1"/>
    <cellStyle name="Hyperlink" xfId="1" builtinId="8"/>
    <cellStyle name="Hyperlink 2" xfId="2" xr:uid="{00000000-0005-0000-0000-000004000000}"/>
    <cellStyle name="Normal" xfId="0" builtinId="0"/>
    <cellStyle name="Normal 2" xfId="3" xr:uid="{00000000-0005-0000-0000-000006000000}"/>
    <cellStyle name="Normal 3" xfId="4" xr:uid="{00000000-0005-0000-0000-000007000000}"/>
    <cellStyle name="Normal 4" xfId="5" xr:uid="{00000000-0005-0000-0000-000008000000}"/>
    <cellStyle name="Percent" xfId="6" builtinId="5"/>
    <cellStyle name="Percent 2" xfId="7" xr:uid="{00000000-0005-0000-0000-00000A000000}"/>
    <cellStyle name="Percent 3" xfId="8" xr:uid="{00000000-0005-0000-0000-00000B00000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298262</xdr:colOff>
      <xdr:row>1</xdr:row>
      <xdr:rowOff>219075</xdr:rowOff>
    </xdr:to>
    <xdr:pic>
      <xdr:nvPicPr>
        <xdr:cNvPr id="4" name="Pictur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345887</xdr:colOff>
      <xdr:row>1</xdr:row>
      <xdr:rowOff>215900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269688</xdr:colOff>
      <xdr:row>1</xdr:row>
      <xdr:rowOff>76200</xdr:rowOff>
    </xdr:to>
    <xdr:pic>
      <xdr:nvPicPr>
        <xdr:cNvPr id="1053" name="Picture 2">
          <a:extLst>
            <a:ext uri="{FF2B5EF4-FFF2-40B4-BE49-F238E27FC236}">
              <a16:creationId xmlns:a16="http://schemas.microsoft.com/office/drawing/2014/main" id="{00000000-0008-0000-0200-00001D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269687</xdr:colOff>
      <xdr:row>1</xdr:row>
      <xdr:rowOff>76200</xdr:rowOff>
    </xdr:to>
    <xdr:pic>
      <xdr:nvPicPr>
        <xdr:cNvPr id="4" name="Picture 2">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269687</xdr:colOff>
      <xdr:row>1</xdr:row>
      <xdr:rowOff>76200</xdr:rowOff>
    </xdr:to>
    <xdr:pic>
      <xdr:nvPicPr>
        <xdr:cNvPr id="7" name="Picture 2">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269687</xdr:colOff>
      <xdr:row>1</xdr:row>
      <xdr:rowOff>76200</xdr:rowOff>
    </xdr:to>
    <xdr:pic>
      <xdr:nvPicPr>
        <xdr:cNvPr id="8" name="Picture 2">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269687</xdr:colOff>
      <xdr:row>1</xdr:row>
      <xdr:rowOff>76200</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269687</xdr:colOff>
      <xdr:row>1</xdr:row>
      <xdr:rowOff>76200</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ahu.org/membership/leadership-chapter-search/leadership-committe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5"/>
  <sheetViews>
    <sheetView tabSelected="1" zoomScaleNormal="100" workbookViewId="0"/>
  </sheetViews>
  <sheetFormatPr defaultColWidth="8.81640625" defaultRowHeight="12.5" x14ac:dyDescent="0.25"/>
  <cols>
    <col min="7" max="7" width="31.1796875" customWidth="1"/>
    <col min="8" max="8" width="6" customWidth="1"/>
  </cols>
  <sheetData>
    <row r="1" spans="1:10" s="27" customFormat="1" ht="42" customHeight="1" x14ac:dyDescent="0.35">
      <c r="A1" s="26"/>
      <c r="B1" s="88" t="s">
        <v>149</v>
      </c>
      <c r="C1" s="88"/>
      <c r="D1" s="88"/>
      <c r="E1" s="88"/>
      <c r="F1" s="88"/>
      <c r="G1" s="88"/>
      <c r="H1" s="88"/>
    </row>
    <row r="2" spans="1:10" s="27" customFormat="1" ht="26.25" customHeight="1" x14ac:dyDescent="0.35">
      <c r="A2" s="26"/>
      <c r="B2" s="88"/>
      <c r="C2" s="88"/>
      <c r="D2" s="88"/>
      <c r="E2" s="88"/>
      <c r="F2" s="88"/>
      <c r="G2" s="88"/>
      <c r="H2" s="88"/>
    </row>
    <row r="4" spans="1:10" ht="18" x14ac:dyDescent="0.25">
      <c r="A4" s="91" t="s">
        <v>0</v>
      </c>
      <c r="B4" s="91"/>
      <c r="C4" s="91"/>
      <c r="D4" s="91"/>
      <c r="E4" s="91"/>
      <c r="F4" s="91"/>
      <c r="G4" s="91"/>
      <c r="H4" s="91"/>
      <c r="I4" s="51"/>
      <c r="J4" s="52"/>
    </row>
    <row r="5" spans="1:10" ht="15.5" x14ac:dyDescent="0.25">
      <c r="A5" s="40"/>
      <c r="J5" s="52"/>
    </row>
    <row r="6" spans="1:10" ht="78" customHeight="1" x14ac:dyDescent="0.25">
      <c r="A6" s="89" t="s">
        <v>1</v>
      </c>
      <c r="B6" s="89"/>
      <c r="C6" s="89"/>
      <c r="D6" s="89"/>
      <c r="E6" s="89"/>
      <c r="F6" s="89"/>
      <c r="G6" s="89"/>
      <c r="H6" s="89"/>
      <c r="I6" s="50"/>
      <c r="J6" s="42"/>
    </row>
    <row r="7" spans="1:10" ht="15" customHeight="1" x14ac:dyDescent="0.25">
      <c r="H7" s="45"/>
      <c r="J7" s="42"/>
    </row>
    <row r="8" spans="1:10" ht="15" customHeight="1" x14ac:dyDescent="0.35">
      <c r="A8" s="46" t="s">
        <v>2</v>
      </c>
      <c r="H8" s="45"/>
      <c r="J8" s="42"/>
    </row>
    <row r="9" spans="1:10" ht="15" customHeight="1" x14ac:dyDescent="0.25">
      <c r="A9" s="41" t="s">
        <v>3</v>
      </c>
      <c r="H9" s="45"/>
      <c r="J9" s="42"/>
    </row>
    <row r="10" spans="1:10" ht="15" customHeight="1" x14ac:dyDescent="0.25">
      <c r="A10" s="41" t="s">
        <v>4</v>
      </c>
      <c r="H10" s="45"/>
      <c r="J10" s="42"/>
    </row>
    <row r="11" spans="1:10" ht="15" customHeight="1" x14ac:dyDescent="0.25">
      <c r="A11" s="41" t="s">
        <v>5</v>
      </c>
      <c r="H11" s="45"/>
      <c r="J11" s="42"/>
    </row>
    <row r="12" spans="1:10" ht="15.5" x14ac:dyDescent="0.25">
      <c r="A12" s="41" t="s">
        <v>6</v>
      </c>
      <c r="H12" s="45"/>
    </row>
    <row r="13" spans="1:10" ht="15.5" x14ac:dyDescent="0.25">
      <c r="A13" s="41" t="s">
        <v>7</v>
      </c>
      <c r="H13" s="45"/>
    </row>
    <row r="14" spans="1:10" ht="15.5" x14ac:dyDescent="0.25">
      <c r="A14" s="41" t="s">
        <v>8</v>
      </c>
      <c r="H14" s="45"/>
    </row>
    <row r="15" spans="1:10" ht="15.5" x14ac:dyDescent="0.25">
      <c r="A15" s="41" t="s">
        <v>9</v>
      </c>
      <c r="H15" s="45"/>
    </row>
    <row r="16" spans="1:10" ht="15.5" x14ac:dyDescent="0.25">
      <c r="A16" s="41" t="s">
        <v>10</v>
      </c>
      <c r="H16" s="45"/>
    </row>
    <row r="17" spans="1:9" ht="15.5" x14ac:dyDescent="0.25">
      <c r="A17" s="41" t="s">
        <v>11</v>
      </c>
      <c r="H17" s="45"/>
    </row>
    <row r="18" spans="1:9" ht="15.5" x14ac:dyDescent="0.25">
      <c r="A18" s="41" t="s">
        <v>12</v>
      </c>
      <c r="H18" s="45"/>
    </row>
    <row r="19" spans="1:9" ht="15.5" x14ac:dyDescent="0.25">
      <c r="A19" s="92" t="s">
        <v>13</v>
      </c>
      <c r="B19" s="92"/>
      <c r="C19" s="92"/>
      <c r="D19" s="92"/>
      <c r="E19" s="92"/>
      <c r="F19" s="92"/>
      <c r="G19" s="92"/>
      <c r="H19" s="74"/>
    </row>
    <row r="20" spans="1:9" x14ac:dyDescent="0.25">
      <c r="H20" s="45"/>
    </row>
    <row r="21" spans="1:9" ht="15" customHeight="1" x14ac:dyDescent="0.35">
      <c r="A21" s="46" t="s">
        <v>14</v>
      </c>
      <c r="H21" s="45"/>
    </row>
    <row r="22" spans="1:9" ht="33.75" customHeight="1" x14ac:dyDescent="0.25">
      <c r="A22" s="90" t="s">
        <v>15</v>
      </c>
      <c r="B22" s="90"/>
      <c r="C22" s="90"/>
      <c r="D22" s="90"/>
      <c r="E22" s="90"/>
      <c r="F22" s="90"/>
      <c r="G22" s="90"/>
      <c r="H22" s="90"/>
      <c r="I22" s="49"/>
    </row>
    <row r="24" spans="1:9" ht="15.5" x14ac:dyDescent="0.35">
      <c r="A24" s="46" t="s">
        <v>16</v>
      </c>
    </row>
    <row r="25" spans="1:9" ht="15.5" x14ac:dyDescent="0.35">
      <c r="A25" s="55" t="s">
        <v>152</v>
      </c>
    </row>
  </sheetData>
  <sheetProtection algorithmName="SHA-512" hashValue="S+yzKJp0H4z/jKrvwT6bi4NXL+9dWlMGMz3V6+LrIISOW0iN6Az6ZuL15tvg6QAAnOAt89sYRLjNR3ZQBCW7hA==" saltValue="TjPeauQ6GIuyA2uX3eMr2Q==" spinCount="100000" sheet="1" objects="1" scenarios="1"/>
  <mergeCells count="5">
    <mergeCell ref="B1:H2"/>
    <mergeCell ref="A6:H6"/>
    <mergeCell ref="A22:H22"/>
    <mergeCell ref="A4:H4"/>
    <mergeCell ref="A19:G19"/>
  </mergeCells>
  <hyperlinks>
    <hyperlink ref="A25" r:id="rId1" display="Contact your Regional Awards chair."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2"/>
  <sheetViews>
    <sheetView zoomScaleNormal="100" workbookViewId="0">
      <selection activeCell="C6" sqref="C6:G6"/>
    </sheetView>
  </sheetViews>
  <sheetFormatPr defaultColWidth="8.81640625" defaultRowHeight="15.5" x14ac:dyDescent="0.35"/>
  <cols>
    <col min="1" max="1" width="8.453125" style="26" customWidth="1"/>
    <col min="2" max="2" width="14.7265625" style="27" customWidth="1"/>
    <col min="3" max="3" width="34.81640625" style="27" customWidth="1"/>
    <col min="4" max="4" width="9.1796875" style="5" bestFit="1" customWidth="1"/>
    <col min="5" max="5" width="7.7265625" style="5" bestFit="1" customWidth="1"/>
    <col min="6" max="6" width="9.26953125" style="5" bestFit="1" customWidth="1"/>
    <col min="7" max="7" width="12.1796875" style="38" customWidth="1"/>
    <col min="8" max="8" width="8.81640625" style="27"/>
    <col min="9" max="10" width="10" style="26" bestFit="1" customWidth="1"/>
    <col min="11" max="16384" width="8.81640625" style="27"/>
  </cols>
  <sheetData>
    <row r="1" spans="1:10" ht="42" customHeight="1" x14ac:dyDescent="0.35">
      <c r="B1" s="88" t="s">
        <v>149</v>
      </c>
      <c r="C1" s="88"/>
      <c r="D1" s="88"/>
      <c r="E1" s="88"/>
      <c r="F1" s="88"/>
      <c r="G1" s="88"/>
    </row>
    <row r="2" spans="1:10" ht="28.5" customHeight="1" x14ac:dyDescent="0.35">
      <c r="B2" s="88"/>
      <c r="C2" s="88"/>
      <c r="D2" s="88"/>
      <c r="E2" s="88"/>
      <c r="F2" s="88"/>
      <c r="G2" s="88"/>
    </row>
    <row r="3" spans="1:10" x14ac:dyDescent="0.35">
      <c r="A3" s="12"/>
      <c r="B3" s="12"/>
      <c r="C3" s="12"/>
      <c r="D3" s="12"/>
      <c r="E3" s="12"/>
      <c r="F3" s="12"/>
      <c r="G3" s="12"/>
    </row>
    <row r="4" spans="1:10" x14ac:dyDescent="0.35">
      <c r="A4" s="93" t="s">
        <v>17</v>
      </c>
      <c r="B4" s="93"/>
      <c r="C4" s="93"/>
      <c r="D4" s="93"/>
      <c r="E4" s="93"/>
      <c r="F4" s="93"/>
      <c r="G4" s="93"/>
    </row>
    <row r="5" spans="1:10" x14ac:dyDescent="0.35">
      <c r="A5" s="12"/>
      <c r="B5" s="12"/>
      <c r="C5" s="12"/>
      <c r="D5" s="12"/>
      <c r="E5" s="12"/>
      <c r="F5" s="12"/>
      <c r="G5" s="12"/>
    </row>
    <row r="6" spans="1:10" ht="22" customHeight="1" x14ac:dyDescent="0.35">
      <c r="A6" s="94" t="s">
        <v>18</v>
      </c>
      <c r="B6" s="94"/>
      <c r="C6" s="95"/>
      <c r="D6" s="95"/>
      <c r="E6" s="95"/>
      <c r="F6" s="95"/>
      <c r="G6" s="95"/>
    </row>
    <row r="7" spans="1:10" ht="22" customHeight="1" x14ac:dyDescent="0.35">
      <c r="A7" s="94" t="s">
        <v>19</v>
      </c>
      <c r="B7" s="94"/>
      <c r="C7" s="96"/>
      <c r="D7" s="96"/>
      <c r="E7" s="96"/>
      <c r="F7" s="96"/>
      <c r="G7" s="96"/>
    </row>
    <row r="8" spans="1:10" ht="22" customHeight="1" x14ac:dyDescent="0.35">
      <c r="A8" s="94" t="s">
        <v>20</v>
      </c>
      <c r="B8" s="94"/>
      <c r="C8" s="43"/>
      <c r="D8" s="8" t="s">
        <v>21</v>
      </c>
      <c r="E8" s="97"/>
      <c r="F8" s="97"/>
      <c r="G8" s="97"/>
    </row>
    <row r="9" spans="1:10" ht="22" customHeight="1" x14ac:dyDescent="0.35">
      <c r="A9" s="94" t="s">
        <v>22</v>
      </c>
      <c r="B9" s="94"/>
      <c r="C9" s="95"/>
      <c r="D9" s="95"/>
      <c r="E9" s="95"/>
      <c r="F9" s="95"/>
      <c r="G9" s="95"/>
    </row>
    <row r="10" spans="1:10" ht="13.5" customHeight="1" x14ac:dyDescent="0.35">
      <c r="A10" s="8"/>
      <c r="B10" s="8"/>
      <c r="C10" s="9"/>
      <c r="D10" s="9"/>
      <c r="E10" s="9"/>
      <c r="F10" s="9"/>
      <c r="G10" s="36"/>
    </row>
    <row r="11" spans="1:10" ht="22" customHeight="1" x14ac:dyDescent="0.35">
      <c r="A11" s="12"/>
      <c r="B11" s="44"/>
      <c r="C11" s="44"/>
      <c r="D11" s="44"/>
      <c r="E11" s="44"/>
      <c r="F11" s="44"/>
      <c r="G11" s="44"/>
    </row>
    <row r="12" spans="1:10" ht="27.75" customHeight="1" x14ac:dyDescent="0.35">
      <c r="A12" s="12"/>
      <c r="B12" s="24"/>
      <c r="C12" s="9"/>
      <c r="D12" s="10" t="s">
        <v>23</v>
      </c>
      <c r="E12" s="9"/>
      <c r="F12" s="9"/>
      <c r="G12" s="36"/>
      <c r="I12" s="77" t="s">
        <v>24</v>
      </c>
      <c r="J12" s="77" t="s">
        <v>25</v>
      </c>
    </row>
    <row r="13" spans="1:10" x14ac:dyDescent="0.35">
      <c r="A13" s="11" t="s">
        <v>26</v>
      </c>
      <c r="B13" s="31"/>
      <c r="D13" s="13" t="s">
        <v>27</v>
      </c>
      <c r="F13" s="5" t="s">
        <v>28</v>
      </c>
      <c r="G13" s="30"/>
      <c r="I13" s="78"/>
      <c r="J13" s="78"/>
    </row>
    <row r="14" spans="1:10" ht="20.25" customHeight="1" x14ac:dyDescent="0.35">
      <c r="A14" s="12" t="s">
        <v>29</v>
      </c>
      <c r="B14" s="4" t="s">
        <v>30</v>
      </c>
      <c r="D14" s="14">
        <f>+'I. Prof Dev Cmt'!F13</f>
        <v>0</v>
      </c>
      <c r="E14" s="34" t="s">
        <v>31</v>
      </c>
      <c r="F14" s="28">
        <v>75</v>
      </c>
      <c r="G14" s="37">
        <f t="shared" ref="G14:G18" si="0">+D14/F14</f>
        <v>0</v>
      </c>
      <c r="I14" s="79">
        <f>+'I. Prof Dev Cmt'!I13</f>
        <v>0</v>
      </c>
      <c r="J14" s="79">
        <f>+'I. Prof Dev Cmt'!K13</f>
        <v>0</v>
      </c>
    </row>
    <row r="15" spans="1:10" ht="20.25" customHeight="1" x14ac:dyDescent="0.35">
      <c r="A15" s="12" t="s">
        <v>32</v>
      </c>
      <c r="B15" s="4" t="s">
        <v>33</v>
      </c>
      <c r="D15" s="14">
        <f>+'II. Program &amp; Events'!F27</f>
        <v>0</v>
      </c>
      <c r="E15" s="34" t="s">
        <v>31</v>
      </c>
      <c r="F15" s="28">
        <v>400</v>
      </c>
      <c r="G15" s="37">
        <f t="shared" si="0"/>
        <v>0</v>
      </c>
      <c r="I15" s="79">
        <f>+'II. Program &amp; Events'!I27</f>
        <v>0</v>
      </c>
      <c r="J15" s="79">
        <f>+'II. Program &amp; Events'!K27</f>
        <v>0</v>
      </c>
    </row>
    <row r="16" spans="1:10" ht="20.25" customHeight="1" x14ac:dyDescent="0.35">
      <c r="A16" s="12" t="s">
        <v>34</v>
      </c>
      <c r="B16" s="4" t="s">
        <v>35</v>
      </c>
      <c r="D16" s="14">
        <f>+'III. Professional Development'!F23</f>
        <v>0</v>
      </c>
      <c r="E16" s="34" t="s">
        <v>31</v>
      </c>
      <c r="F16" s="28">
        <v>1100</v>
      </c>
      <c r="G16" s="37">
        <f t="shared" si="0"/>
        <v>0</v>
      </c>
      <c r="I16" s="79">
        <f>+'III. Professional Development'!I23</f>
        <v>0</v>
      </c>
      <c r="J16" s="79">
        <f>+'III. Professional Development'!K23</f>
        <v>0</v>
      </c>
    </row>
    <row r="17" spans="1:10" ht="20.25" customHeight="1" x14ac:dyDescent="0.35">
      <c r="A17" s="12" t="s">
        <v>36</v>
      </c>
      <c r="B17" s="4" t="s">
        <v>37</v>
      </c>
      <c r="D17" s="14">
        <f>+'IV. NAHU Ed Resources'!F14</f>
        <v>0</v>
      </c>
      <c r="E17" s="34" t="s">
        <v>31</v>
      </c>
      <c r="F17" s="28">
        <v>125</v>
      </c>
      <c r="G17" s="37">
        <f t="shared" si="0"/>
        <v>0</v>
      </c>
      <c r="I17" s="79">
        <f>+'IV. NAHU Ed Resources'!I14</f>
        <v>0</v>
      </c>
      <c r="J17" s="79">
        <f>+'IV. NAHU Ed Resources'!K14</f>
        <v>0</v>
      </c>
    </row>
    <row r="18" spans="1:10" ht="20.25" customHeight="1" x14ac:dyDescent="0.35">
      <c r="A18" s="12" t="s">
        <v>38</v>
      </c>
      <c r="B18" s="4" t="s">
        <v>39</v>
      </c>
      <c r="D18" s="14">
        <f>+'V. Chapter Management'!F24</f>
        <v>0</v>
      </c>
      <c r="E18" s="34" t="s">
        <v>31</v>
      </c>
      <c r="F18" s="28">
        <v>900</v>
      </c>
      <c r="G18" s="37">
        <f t="shared" si="0"/>
        <v>0</v>
      </c>
      <c r="I18" s="79">
        <f>+'V. Chapter Management'!I25</f>
        <v>0</v>
      </c>
      <c r="J18" s="79">
        <f>+'V. Chapter Management'!K25</f>
        <v>0</v>
      </c>
    </row>
    <row r="19" spans="1:10" ht="20.25" customHeight="1" x14ac:dyDescent="0.35">
      <c r="G19" s="30"/>
      <c r="I19" s="78"/>
      <c r="J19" s="78"/>
    </row>
    <row r="20" spans="1:10" ht="20.25" customHeight="1" x14ac:dyDescent="0.35">
      <c r="A20" s="12" t="s">
        <v>40</v>
      </c>
      <c r="B20" s="4" t="s">
        <v>41</v>
      </c>
      <c r="D20" s="13"/>
      <c r="F20" s="28"/>
      <c r="G20" s="30"/>
      <c r="I20" s="78"/>
      <c r="J20" s="78"/>
    </row>
    <row r="21" spans="1:10" ht="20.25" customHeight="1" x14ac:dyDescent="0.35">
      <c r="A21" s="12"/>
      <c r="B21" s="35" t="s">
        <v>151</v>
      </c>
      <c r="D21" s="13"/>
      <c r="E21" s="34" t="s">
        <v>31</v>
      </c>
      <c r="F21" s="28">
        <v>50</v>
      </c>
      <c r="G21" s="37">
        <f>+D21/F21</f>
        <v>0</v>
      </c>
      <c r="I21" s="80">
        <f>+'VI.Other - Bonus'!F10</f>
        <v>0</v>
      </c>
      <c r="J21" s="79">
        <f>+'VI.Other - Bonus'!H10</f>
        <v>0</v>
      </c>
    </row>
    <row r="22" spans="1:10" ht="22.5" customHeight="1" x14ac:dyDescent="0.35">
      <c r="B22" s="15"/>
      <c r="C22" s="8" t="s">
        <v>42</v>
      </c>
      <c r="D22" s="14">
        <f>SUM(D14:D21)</f>
        <v>0</v>
      </c>
      <c r="F22" s="28">
        <f>SUM(F14:F21)</f>
        <v>2650</v>
      </c>
      <c r="G22" s="37">
        <f>+D22/F22</f>
        <v>0</v>
      </c>
      <c r="I22" s="79">
        <f>SUM(I14:I21)</f>
        <v>0</v>
      </c>
      <c r="J22" s="79">
        <f>SUM(J14:J21)</f>
        <v>0</v>
      </c>
    </row>
  </sheetData>
  <sheetProtection algorithmName="SHA-512" hashValue="mRzXlEmyBF8haivQ7YhrcMwkNrNeyk8AfJ34OQwqFUqqyR3KHk+2fQdfV9BOKfNCb7peduWv/5X8dObeqog1SQ==" saltValue="k02x9Eux3IeJ9NzHElU+pA==" spinCount="100000" sheet="1" objects="1" scenarios="1"/>
  <mergeCells count="10">
    <mergeCell ref="B1:G2"/>
    <mergeCell ref="A4:G4"/>
    <mergeCell ref="A6:B6"/>
    <mergeCell ref="A9:B9"/>
    <mergeCell ref="A7:B7"/>
    <mergeCell ref="A8:B8"/>
    <mergeCell ref="C6:G6"/>
    <mergeCell ref="C7:G7"/>
    <mergeCell ref="E8:G8"/>
    <mergeCell ref="C9:G9"/>
  </mergeCells>
  <phoneticPr fontId="7" type="noConversion"/>
  <pageMargins left="0.5" right="0.25" top="0.73" bottom="0.69" header="0.42" footer="0.38"/>
  <pageSetup orientation="portrait" r:id="rId1"/>
  <headerFooter alignWithMargins="0">
    <oddFooter>&amp;R NAHU Professional Development Award - &amp;A</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3"/>
  <sheetViews>
    <sheetView zoomScaleNormal="100" zoomScalePageLayoutView="150" workbookViewId="0">
      <selection activeCell="C2" sqref="C2:G2"/>
    </sheetView>
  </sheetViews>
  <sheetFormatPr defaultColWidth="8.81640625" defaultRowHeight="15.5" x14ac:dyDescent="0.35"/>
  <cols>
    <col min="1" max="1" width="4.7265625" style="1" customWidth="1"/>
    <col min="2" max="2" width="4.81640625" customWidth="1"/>
    <col min="3" max="3" width="80.7265625" customWidth="1"/>
    <col min="4" max="4" width="5.7265625" style="5" customWidth="1"/>
    <col min="5" max="5" width="14.81640625" style="2" bestFit="1" customWidth="1"/>
    <col min="6" max="6" width="5.7265625" style="5" customWidth="1"/>
    <col min="7" max="7" width="15.81640625" bestFit="1" customWidth="1"/>
    <col min="8" max="8" width="19.1796875" style="12" bestFit="1" customWidth="1"/>
    <col min="9" max="9" width="20.1796875" style="12" bestFit="1" customWidth="1"/>
    <col min="10" max="10" width="24.453125" style="12" bestFit="1" customWidth="1"/>
    <col min="11" max="11" width="20.1796875" style="12" bestFit="1" customWidth="1"/>
    <col min="12" max="12" width="25.1796875" style="12" bestFit="1" customWidth="1"/>
  </cols>
  <sheetData>
    <row r="1" spans="1:12" ht="53.25" customHeight="1" x14ac:dyDescent="0.35">
      <c r="C1" s="98" t="s">
        <v>149</v>
      </c>
      <c r="D1" s="98"/>
      <c r="E1" s="98"/>
      <c r="F1" s="98"/>
      <c r="G1" s="98"/>
    </row>
    <row r="2" spans="1:12" ht="50.15" customHeight="1" x14ac:dyDescent="0.35">
      <c r="C2" s="99" t="s">
        <v>43</v>
      </c>
      <c r="D2" s="99"/>
      <c r="E2" s="99"/>
      <c r="F2" s="99"/>
      <c r="G2" s="99"/>
    </row>
    <row r="3" spans="1:12" s="19" customFormat="1" ht="18" x14ac:dyDescent="0.4">
      <c r="A3" s="17" t="s">
        <v>29</v>
      </c>
      <c r="B3" s="18" t="s">
        <v>44</v>
      </c>
      <c r="D3" s="20"/>
      <c r="E3" s="21"/>
      <c r="F3" s="20"/>
      <c r="H3" s="12" t="s">
        <v>45</v>
      </c>
      <c r="I3" s="12" t="s">
        <v>46</v>
      </c>
      <c r="J3" s="12" t="s">
        <v>47</v>
      </c>
      <c r="K3" s="12" t="s">
        <v>48</v>
      </c>
      <c r="L3" s="12" t="s">
        <v>49</v>
      </c>
    </row>
    <row r="4" spans="1:12" s="4" customFormat="1" x14ac:dyDescent="0.35">
      <c r="A4" s="12"/>
      <c r="B4" s="22" t="s">
        <v>50</v>
      </c>
      <c r="C4" s="4" t="s">
        <v>51</v>
      </c>
      <c r="D4" s="16"/>
      <c r="E4" s="8" t="s">
        <v>52</v>
      </c>
      <c r="F4" s="6">
        <f>IF(+D4&gt;1,25,(D4*25))</f>
        <v>0</v>
      </c>
      <c r="G4" s="4" t="s">
        <v>53</v>
      </c>
      <c r="H4" s="77"/>
      <c r="I4" s="77"/>
      <c r="J4" s="77"/>
      <c r="K4" s="77"/>
      <c r="L4" s="77"/>
    </row>
    <row r="5" spans="1:12" x14ac:dyDescent="0.35">
      <c r="C5" s="47" t="s">
        <v>54</v>
      </c>
      <c r="D5" s="23"/>
      <c r="F5" s="53"/>
      <c r="H5" s="81"/>
      <c r="I5" s="81"/>
      <c r="J5" s="81"/>
      <c r="K5" s="81"/>
      <c r="L5" s="81"/>
    </row>
    <row r="6" spans="1:12" x14ac:dyDescent="0.35">
      <c r="H6" s="81"/>
      <c r="I6" s="81"/>
      <c r="J6" s="81"/>
      <c r="K6" s="81"/>
      <c r="L6" s="81"/>
    </row>
    <row r="7" spans="1:12" s="4" customFormat="1" x14ac:dyDescent="0.35">
      <c r="A7" s="12"/>
      <c r="B7" s="22" t="s">
        <v>55</v>
      </c>
      <c r="C7" s="4" t="s">
        <v>56</v>
      </c>
      <c r="D7" s="16"/>
      <c r="E7" s="8" t="s">
        <v>52</v>
      </c>
      <c r="F7" s="6">
        <f>IF(+D7&gt;1,25,(D7*25))</f>
        <v>0</v>
      </c>
      <c r="G7" s="4" t="s">
        <v>53</v>
      </c>
      <c r="H7" s="77"/>
      <c r="I7" s="77"/>
      <c r="J7" s="77"/>
      <c r="K7" s="77"/>
      <c r="L7" s="77"/>
    </row>
    <row r="8" spans="1:12" ht="51.5" x14ac:dyDescent="0.35">
      <c r="B8" s="3"/>
      <c r="C8" s="47" t="s">
        <v>57</v>
      </c>
      <c r="D8" s="23"/>
      <c r="H8" s="81"/>
      <c r="I8" s="81"/>
      <c r="J8" s="81"/>
      <c r="K8" s="81"/>
      <c r="L8" s="81"/>
    </row>
    <row r="9" spans="1:12" x14ac:dyDescent="0.35">
      <c r="H9" s="81"/>
      <c r="I9" s="81"/>
      <c r="J9" s="81"/>
      <c r="K9" s="81"/>
      <c r="L9" s="81"/>
    </row>
    <row r="10" spans="1:12" s="4" customFormat="1" x14ac:dyDescent="0.35">
      <c r="A10" s="12"/>
      <c r="B10" s="22" t="s">
        <v>58</v>
      </c>
      <c r="C10" s="4" t="s">
        <v>59</v>
      </c>
      <c r="D10" s="16"/>
      <c r="E10" s="8" t="s">
        <v>52</v>
      </c>
      <c r="F10" s="6">
        <f>IF(+D10&gt;1,25,(D10*25))</f>
        <v>0</v>
      </c>
      <c r="G10" s="4" t="s">
        <v>53</v>
      </c>
      <c r="H10" s="77"/>
      <c r="I10" s="77"/>
      <c r="J10" s="77"/>
      <c r="K10" s="77"/>
      <c r="L10" s="77"/>
    </row>
    <row r="11" spans="1:12" x14ac:dyDescent="0.35">
      <c r="B11" s="3"/>
      <c r="C11" s="47" t="s">
        <v>60</v>
      </c>
      <c r="D11" s="23"/>
      <c r="H11" s="81"/>
      <c r="I11" s="81"/>
      <c r="J11" s="81"/>
      <c r="K11" s="81"/>
      <c r="L11" s="81"/>
    </row>
    <row r="12" spans="1:12" x14ac:dyDescent="0.35">
      <c r="H12" s="81"/>
      <c r="I12" s="81"/>
      <c r="J12" s="81"/>
      <c r="K12" s="81"/>
      <c r="L12" s="81"/>
    </row>
    <row r="13" spans="1:12" ht="30" customHeight="1" x14ac:dyDescent="0.35">
      <c r="C13" s="8" t="s">
        <v>61</v>
      </c>
      <c r="F13" s="75">
        <f>SUM(F4:F12)</f>
        <v>0</v>
      </c>
      <c r="H13" s="77">
        <f>SUM(H4:H12)</f>
        <v>0</v>
      </c>
      <c r="I13" s="77">
        <f>SUM(I4:I12)</f>
        <v>0</v>
      </c>
      <c r="J13" s="77"/>
      <c r="K13" s="77">
        <f>SUM(K4:K12)</f>
        <v>0</v>
      </c>
      <c r="L13" s="77"/>
    </row>
  </sheetData>
  <sheetProtection algorithmName="SHA-512" hashValue="uHeZYFKuRcqERt47M/1v3fJbudMs/0brm8b8g7VWnBDNDdpkoA6eyY30Rg1+h4fCSgyiBKh7J5fPFUHSa3TEOQ==" saltValue="mzReYgPssSDRUW7puuMLUg==" spinCount="100000" sheet="1" objects="1" scenarios="1"/>
  <mergeCells count="2">
    <mergeCell ref="C1:G1"/>
    <mergeCell ref="C2:G2"/>
  </mergeCells>
  <phoneticPr fontId="7" type="noConversion"/>
  <pageMargins left="0.5" right="0.25" top="0.73" bottom="0.69" header="0.42" footer="0.38"/>
  <pageSetup orientation="landscape" r:id="rId1"/>
  <headerFooter alignWithMargins="0">
    <oddFooter>&amp;RNAHU Professional Development Award - &amp;A</oddFoot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9"/>
  <sheetViews>
    <sheetView workbookViewId="0">
      <selection activeCell="C2" sqref="C2:G2"/>
    </sheetView>
  </sheetViews>
  <sheetFormatPr defaultColWidth="8.81640625" defaultRowHeight="15.5" x14ac:dyDescent="0.35"/>
  <cols>
    <col min="1" max="1" width="4.7265625" style="1" customWidth="1"/>
    <col min="2" max="2" width="4.81640625" customWidth="1"/>
    <col min="3" max="3" width="80.7265625" customWidth="1"/>
    <col min="4" max="4" width="5.7265625" style="5" customWidth="1"/>
    <col min="5" max="5" width="14.81640625" style="2" bestFit="1" customWidth="1"/>
    <col min="6" max="6" width="5.7265625" style="5" customWidth="1"/>
    <col min="7" max="7" width="15.81640625" style="4" bestFit="1" customWidth="1"/>
    <col min="8" max="8" width="19.1796875" bestFit="1" customWidth="1"/>
    <col min="9" max="9" width="20.1796875" bestFit="1" customWidth="1"/>
    <col min="10" max="10" width="24.453125" bestFit="1" customWidth="1"/>
    <col min="11" max="11" width="20.1796875" bestFit="1" customWidth="1"/>
    <col min="12" max="12" width="25.1796875" bestFit="1" customWidth="1"/>
  </cols>
  <sheetData>
    <row r="1" spans="1:12" ht="53.25" customHeight="1" x14ac:dyDescent="0.25">
      <c r="C1" s="98" t="s">
        <v>149</v>
      </c>
      <c r="D1" s="100"/>
      <c r="E1" s="100"/>
      <c r="F1" s="100"/>
      <c r="G1" s="100"/>
    </row>
    <row r="2" spans="1:12" ht="55" customHeight="1" x14ac:dyDescent="0.25">
      <c r="C2" s="101" t="s">
        <v>62</v>
      </c>
      <c r="D2" s="101"/>
      <c r="E2" s="101"/>
      <c r="F2" s="101"/>
      <c r="G2" s="101"/>
    </row>
    <row r="3" spans="1:12" s="19" customFormat="1" ht="30" customHeight="1" x14ac:dyDescent="0.4">
      <c r="A3" s="17" t="s">
        <v>32</v>
      </c>
      <c r="B3" s="18" t="s">
        <v>63</v>
      </c>
      <c r="D3" s="20"/>
      <c r="E3" s="21"/>
      <c r="F3" s="20"/>
      <c r="G3" s="4"/>
      <c r="H3" s="77" t="s">
        <v>45</v>
      </c>
      <c r="I3" s="77" t="s">
        <v>46</v>
      </c>
      <c r="J3" s="77" t="s">
        <v>47</v>
      </c>
      <c r="K3" s="77" t="s">
        <v>48</v>
      </c>
      <c r="L3" s="77" t="s">
        <v>49</v>
      </c>
    </row>
    <row r="4" spans="1:12" s="4" customFormat="1" x14ac:dyDescent="0.35">
      <c r="A4" s="12"/>
      <c r="B4" s="22" t="s">
        <v>50</v>
      </c>
      <c r="C4" s="4" t="s">
        <v>64</v>
      </c>
      <c r="D4" s="25"/>
      <c r="E4" s="8"/>
      <c r="F4" s="5"/>
      <c r="H4" s="81"/>
      <c r="I4" s="81"/>
      <c r="J4" s="81"/>
      <c r="K4" s="81"/>
      <c r="L4" s="81"/>
    </row>
    <row r="5" spans="1:12" s="4" customFormat="1" x14ac:dyDescent="0.35">
      <c r="A5" s="12"/>
      <c r="B5" s="22"/>
      <c r="C5" s="4" t="s">
        <v>65</v>
      </c>
      <c r="D5" s="16"/>
      <c r="E5" s="8" t="s">
        <v>66</v>
      </c>
      <c r="F5" s="6">
        <f>IF(+D5&gt;1,100,(D5*100))</f>
        <v>0</v>
      </c>
      <c r="G5" s="4" t="s">
        <v>67</v>
      </c>
      <c r="H5" s="77"/>
      <c r="I5" s="77"/>
      <c r="J5" s="77"/>
      <c r="K5" s="77"/>
      <c r="L5" s="77"/>
    </row>
    <row r="6" spans="1:12" s="4" customFormat="1" x14ac:dyDescent="0.35">
      <c r="A6" s="12"/>
      <c r="B6" s="22"/>
      <c r="C6" s="4" t="s">
        <v>68</v>
      </c>
      <c r="D6" s="16"/>
      <c r="E6" s="8" t="s">
        <v>69</v>
      </c>
      <c r="F6" s="6">
        <f>IF(+D6&gt;1,75,(D6*75))</f>
        <v>0</v>
      </c>
      <c r="H6" s="77"/>
      <c r="I6" s="77"/>
      <c r="J6" s="77"/>
      <c r="K6" s="77"/>
      <c r="L6" s="77"/>
    </row>
    <row r="7" spans="1:12" s="4" customFormat="1" x14ac:dyDescent="0.35">
      <c r="A7" s="12"/>
      <c r="B7" s="22"/>
      <c r="C7" s="4" t="s">
        <v>70</v>
      </c>
      <c r="D7" s="16"/>
      <c r="E7" s="8" t="s">
        <v>71</v>
      </c>
      <c r="F7" s="6">
        <f>IF(+D7&gt;1,50,(D7*50))</f>
        <v>0</v>
      </c>
      <c r="H7" s="77"/>
      <c r="I7" s="77"/>
      <c r="J7" s="77"/>
      <c r="K7" s="77"/>
      <c r="L7" s="77"/>
    </row>
    <row r="8" spans="1:12" s="4" customFormat="1" x14ac:dyDescent="0.35">
      <c r="A8" s="12"/>
      <c r="B8" s="22"/>
      <c r="C8" s="4" t="s">
        <v>72</v>
      </c>
      <c r="D8" s="16"/>
      <c r="E8" s="8" t="s">
        <v>52</v>
      </c>
      <c r="F8" s="6">
        <f t="shared" ref="F8" si="0">IF(+D8&gt;1,25,(D8*25))</f>
        <v>0</v>
      </c>
      <c r="H8" s="77"/>
      <c r="I8" s="77"/>
      <c r="J8" s="77"/>
      <c r="K8" s="77"/>
      <c r="L8" s="77"/>
    </row>
    <row r="9" spans="1:12" ht="114" x14ac:dyDescent="0.35">
      <c r="B9" s="3"/>
      <c r="C9" s="47" t="s">
        <v>73</v>
      </c>
      <c r="D9" s="23"/>
      <c r="G9"/>
      <c r="H9" s="81"/>
      <c r="I9" s="81"/>
      <c r="J9" s="81"/>
      <c r="K9" s="81"/>
      <c r="L9" s="81"/>
    </row>
    <row r="10" spans="1:12" ht="22" customHeight="1" x14ac:dyDescent="0.35">
      <c r="B10" s="22"/>
      <c r="C10" s="4"/>
      <c r="E10" s="8"/>
      <c r="H10" s="81"/>
      <c r="I10" s="81"/>
      <c r="J10" s="81"/>
      <c r="K10" s="81"/>
      <c r="L10" s="81"/>
    </row>
    <row r="11" spans="1:12" s="4" customFormat="1" x14ac:dyDescent="0.35">
      <c r="A11" s="12"/>
      <c r="B11" s="22" t="s">
        <v>55</v>
      </c>
      <c r="C11" s="4" t="s">
        <v>74</v>
      </c>
      <c r="D11" s="16"/>
      <c r="E11" s="8" t="s">
        <v>66</v>
      </c>
      <c r="F11" s="6">
        <f>IF(+D11&gt;1,100,(D11*100))</f>
        <v>0</v>
      </c>
      <c r="G11" s="4" t="s">
        <v>67</v>
      </c>
      <c r="H11" s="77"/>
      <c r="I11" s="77"/>
      <c r="J11" s="77"/>
      <c r="K11" s="77"/>
      <c r="L11" s="77"/>
    </row>
    <row r="12" spans="1:12" ht="88.5" x14ac:dyDescent="0.35">
      <c r="B12" s="3"/>
      <c r="C12" s="47" t="s">
        <v>75</v>
      </c>
      <c r="D12" s="23"/>
      <c r="G12"/>
      <c r="H12" s="81"/>
      <c r="I12" s="81"/>
      <c r="J12" s="81"/>
      <c r="K12" s="81"/>
      <c r="L12" s="81"/>
    </row>
    <row r="13" spans="1:12" ht="22" customHeight="1" x14ac:dyDescent="0.35">
      <c r="B13" s="3"/>
      <c r="C13" s="4"/>
      <c r="H13" s="81"/>
      <c r="I13" s="81"/>
      <c r="J13" s="81"/>
      <c r="K13" s="81"/>
      <c r="L13" s="81"/>
    </row>
    <row r="14" spans="1:12" s="4" customFormat="1" x14ac:dyDescent="0.35">
      <c r="A14" s="12"/>
      <c r="B14" s="22" t="s">
        <v>58</v>
      </c>
      <c r="C14" s="4" t="s">
        <v>76</v>
      </c>
      <c r="D14" s="25"/>
      <c r="E14" s="8"/>
      <c r="F14" s="5"/>
      <c r="H14" s="81"/>
      <c r="I14" s="81"/>
      <c r="J14" s="81"/>
      <c r="K14" s="81"/>
      <c r="L14" s="81"/>
    </row>
    <row r="15" spans="1:12" s="4" customFormat="1" x14ac:dyDescent="0.35">
      <c r="A15" s="12"/>
      <c r="B15" s="22"/>
      <c r="C15" s="4" t="s">
        <v>77</v>
      </c>
      <c r="D15" s="16"/>
      <c r="E15" s="8" t="s">
        <v>66</v>
      </c>
      <c r="F15" s="6">
        <f>IF(+D15&gt;1,100,(D15*100))</f>
        <v>0</v>
      </c>
      <c r="G15" s="4" t="s">
        <v>67</v>
      </c>
      <c r="H15" s="77"/>
      <c r="I15" s="77"/>
      <c r="J15" s="77"/>
      <c r="K15" s="77"/>
      <c r="L15" s="77"/>
    </row>
    <row r="16" spans="1:12" s="4" customFormat="1" x14ac:dyDescent="0.35">
      <c r="A16" s="12"/>
      <c r="B16" s="22"/>
      <c r="C16" s="4" t="s">
        <v>78</v>
      </c>
      <c r="D16" s="16"/>
      <c r="E16" s="8" t="s">
        <v>69</v>
      </c>
      <c r="F16" s="6">
        <f>IF(+D16&gt;1,75,(D16*75))</f>
        <v>0</v>
      </c>
      <c r="H16" s="77"/>
      <c r="I16" s="77"/>
      <c r="J16" s="77"/>
      <c r="K16" s="77"/>
      <c r="L16" s="77"/>
    </row>
    <row r="17" spans="1:12" s="4" customFormat="1" x14ac:dyDescent="0.35">
      <c r="A17" s="12"/>
      <c r="B17" s="22"/>
      <c r="C17" s="4" t="s">
        <v>79</v>
      </c>
      <c r="D17" s="16"/>
      <c r="E17" s="8" t="s">
        <v>52</v>
      </c>
      <c r="F17" s="6">
        <f>IF(+D17&gt;1,25,(D17*25))</f>
        <v>0</v>
      </c>
      <c r="H17" s="77"/>
      <c r="I17" s="77"/>
      <c r="J17" s="77"/>
      <c r="K17" s="77"/>
      <c r="L17" s="77"/>
    </row>
    <row r="18" spans="1:12" ht="106.5" customHeight="1" x14ac:dyDescent="0.35">
      <c r="B18" s="3"/>
      <c r="C18" s="47" t="s">
        <v>80</v>
      </c>
      <c r="D18" s="23"/>
      <c r="G18"/>
      <c r="H18" s="81"/>
      <c r="I18" s="81"/>
      <c r="J18" s="81"/>
      <c r="K18" s="81"/>
      <c r="L18" s="81"/>
    </row>
    <row r="19" spans="1:12" x14ac:dyDescent="0.35">
      <c r="B19" s="3"/>
      <c r="C19" s="76"/>
      <c r="D19" s="23"/>
      <c r="G19"/>
      <c r="H19" s="81"/>
      <c r="I19" s="81"/>
      <c r="J19" s="81"/>
      <c r="K19" s="81"/>
      <c r="L19" s="81"/>
    </row>
    <row r="20" spans="1:12" ht="31" x14ac:dyDescent="0.35">
      <c r="B20" s="48" t="s">
        <v>81</v>
      </c>
      <c r="C20" s="54" t="s">
        <v>82</v>
      </c>
      <c r="D20" s="23"/>
      <c r="G20"/>
      <c r="H20" s="81"/>
      <c r="I20" s="81"/>
      <c r="J20" s="81"/>
      <c r="K20" s="81"/>
      <c r="L20" s="81"/>
    </row>
    <row r="21" spans="1:12" x14ac:dyDescent="0.35">
      <c r="B21" s="3"/>
      <c r="C21" s="32" t="s">
        <v>83</v>
      </c>
      <c r="D21" s="16"/>
      <c r="E21" s="8" t="s">
        <v>52</v>
      </c>
      <c r="F21" s="6">
        <f>IF(+D21&gt;1,25,(D21*25))</f>
        <v>0</v>
      </c>
      <c r="G21" s="4" t="s">
        <v>67</v>
      </c>
      <c r="H21" s="77"/>
      <c r="I21" s="77"/>
      <c r="J21" s="77"/>
      <c r="K21" s="77"/>
      <c r="L21" s="77"/>
    </row>
    <row r="22" spans="1:12" x14ac:dyDescent="0.35">
      <c r="B22" s="3"/>
      <c r="C22" s="32" t="s">
        <v>84</v>
      </c>
      <c r="D22" s="16"/>
      <c r="E22" s="8" t="s">
        <v>52</v>
      </c>
      <c r="F22" s="6">
        <f>IF(+D22&gt;1,25,(D22*25))</f>
        <v>0</v>
      </c>
      <c r="G22"/>
      <c r="H22" s="77"/>
      <c r="I22" s="77"/>
      <c r="J22" s="77"/>
      <c r="K22" s="77"/>
      <c r="L22" s="77"/>
    </row>
    <row r="23" spans="1:12" x14ac:dyDescent="0.35">
      <c r="B23" s="3"/>
      <c r="C23" s="32" t="s">
        <v>85</v>
      </c>
      <c r="D23" s="16"/>
      <c r="E23" s="8" t="s">
        <v>52</v>
      </c>
      <c r="F23" s="6">
        <f>IF(+D23&gt;1,25,(D23*25))</f>
        <v>0</v>
      </c>
      <c r="G23"/>
      <c r="H23" s="77"/>
      <c r="I23" s="77"/>
      <c r="J23" s="77"/>
      <c r="K23" s="77"/>
      <c r="L23" s="77"/>
    </row>
    <row r="24" spans="1:12" x14ac:dyDescent="0.35">
      <c r="B24" s="3"/>
      <c r="C24" s="32" t="s">
        <v>86</v>
      </c>
      <c r="D24" s="16"/>
      <c r="E24" s="8" t="s">
        <v>52</v>
      </c>
      <c r="F24" s="6">
        <f>IF(+D24&gt;1,25,(D24*25))</f>
        <v>0</v>
      </c>
      <c r="G24"/>
      <c r="H24" s="77"/>
      <c r="I24" s="77"/>
      <c r="J24" s="77"/>
      <c r="K24" s="77"/>
      <c r="L24" s="77"/>
    </row>
    <row r="25" spans="1:12" ht="164" x14ac:dyDescent="0.35">
      <c r="C25" s="47" t="s">
        <v>87</v>
      </c>
      <c r="H25" s="81"/>
      <c r="I25" s="81"/>
      <c r="J25" s="81"/>
      <c r="K25" s="81"/>
      <c r="L25" s="81"/>
    </row>
    <row r="26" spans="1:12" x14ac:dyDescent="0.35">
      <c r="C26" s="76"/>
      <c r="H26" s="81"/>
      <c r="I26" s="81"/>
      <c r="J26" s="81"/>
      <c r="K26" s="81"/>
      <c r="L26" s="81"/>
    </row>
    <row r="27" spans="1:12" ht="22.4" customHeight="1" x14ac:dyDescent="0.35">
      <c r="C27" s="8" t="s">
        <v>88</v>
      </c>
      <c r="F27" s="6">
        <f>SUM(F4:F25)</f>
        <v>0</v>
      </c>
      <c r="H27" s="77">
        <f>SUM(H4:H26)</f>
        <v>0</v>
      </c>
      <c r="I27" s="77">
        <f>SUM(I4:I26)</f>
        <v>0</v>
      </c>
      <c r="J27" s="77"/>
      <c r="K27" s="77">
        <f>SUM(K4:K26)</f>
        <v>0</v>
      </c>
      <c r="L27" s="77"/>
    </row>
    <row r="29" spans="1:12" x14ac:dyDescent="0.35">
      <c r="C29" s="52"/>
    </row>
  </sheetData>
  <sheetProtection algorithmName="SHA-512" hashValue="iufBwGqI2VRor0YXlm6QjLMb0hqSws6QVABAtY+3YefKgTBSM6x0j7cwSnW/N/ak7D2joLea4bPmCGcOebAYbA==" saltValue="gs4sKtlL2Jl9XFFQfW/nlw==" spinCount="100000" sheet="1" objects="1" scenarios="1"/>
  <mergeCells count="2">
    <mergeCell ref="C1:G1"/>
    <mergeCell ref="C2:G2"/>
  </mergeCells>
  <phoneticPr fontId="7" type="noConversion"/>
  <pageMargins left="0.5" right="0.25" top="0.73" bottom="0.69" header="0.42" footer="0.38"/>
  <pageSetup orientation="landscape" r:id="rId1"/>
  <headerFooter alignWithMargins="0">
    <oddFooter>&amp;RNAHU Professional Development Award - &amp;A</oddFooter>
  </headerFooter>
  <rowBreaks count="1" manualBreakCount="1">
    <brk id="13" max="16383" man="1"/>
  </rowBreaks>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7"/>
  <sheetViews>
    <sheetView zoomScaleNormal="100" workbookViewId="0">
      <selection activeCell="C2" sqref="C2:G2"/>
    </sheetView>
  </sheetViews>
  <sheetFormatPr defaultColWidth="8.81640625" defaultRowHeight="15.5" x14ac:dyDescent="0.35"/>
  <cols>
    <col min="1" max="1" width="4.7265625" style="1" customWidth="1"/>
    <col min="2" max="2" width="4.81640625" style="59" customWidth="1"/>
    <col min="3" max="3" width="80.7265625" customWidth="1"/>
    <col min="4" max="4" width="5.7265625" style="5" customWidth="1"/>
    <col min="5" max="5" width="14.81640625" style="2" bestFit="1" customWidth="1"/>
    <col min="6" max="6" width="5.7265625" style="5" customWidth="1"/>
    <col min="7" max="7" width="15.81640625" bestFit="1" customWidth="1"/>
    <col min="8" max="8" width="17" style="1" bestFit="1" customWidth="1"/>
    <col min="9" max="9" width="18.1796875" style="1" bestFit="1" customWidth="1"/>
    <col min="10" max="10" width="21.7265625" style="1" bestFit="1" customWidth="1"/>
    <col min="11" max="11" width="18.1796875" style="1" bestFit="1" customWidth="1"/>
    <col min="12" max="12" width="22.453125" style="1" bestFit="1" customWidth="1"/>
  </cols>
  <sheetData>
    <row r="1" spans="1:12" ht="53.25" customHeight="1" x14ac:dyDescent="0.35">
      <c r="C1" s="98" t="s">
        <v>149</v>
      </c>
      <c r="D1" s="100"/>
      <c r="E1" s="100"/>
      <c r="F1" s="100"/>
      <c r="G1" s="100"/>
      <c r="H1" s="12"/>
      <c r="I1" s="12"/>
      <c r="J1" s="12"/>
      <c r="K1" s="12"/>
      <c r="L1" s="12"/>
    </row>
    <row r="2" spans="1:12" ht="55" customHeight="1" x14ac:dyDescent="0.25">
      <c r="C2" s="101" t="s">
        <v>62</v>
      </c>
      <c r="D2" s="101"/>
      <c r="E2" s="101"/>
      <c r="F2" s="101"/>
      <c r="G2" s="101"/>
    </row>
    <row r="3" spans="1:12" s="18" customFormat="1" ht="18" x14ac:dyDescent="0.4">
      <c r="A3" s="17" t="s">
        <v>34</v>
      </c>
      <c r="B3" s="60" t="s">
        <v>89</v>
      </c>
      <c r="D3" s="20"/>
      <c r="E3" s="29"/>
      <c r="F3" s="20"/>
      <c r="H3" s="77" t="s">
        <v>45</v>
      </c>
      <c r="I3" s="77" t="s">
        <v>46</v>
      </c>
      <c r="J3" s="77" t="s">
        <v>47</v>
      </c>
      <c r="K3" s="77" t="s">
        <v>48</v>
      </c>
      <c r="L3" s="77" t="s">
        <v>49</v>
      </c>
    </row>
    <row r="4" spans="1:12" s="4" customFormat="1" ht="31" x14ac:dyDescent="0.35">
      <c r="A4" s="12"/>
      <c r="B4" s="61" t="s">
        <v>50</v>
      </c>
      <c r="C4" s="54" t="s">
        <v>90</v>
      </c>
      <c r="D4" s="57"/>
      <c r="E4" s="8" t="s">
        <v>66</v>
      </c>
      <c r="F4" s="6">
        <f>IF(+D4&gt;1,100,(D4*100))</f>
        <v>0</v>
      </c>
      <c r="G4" s="4" t="s">
        <v>67</v>
      </c>
      <c r="H4" s="77"/>
      <c r="I4" s="77"/>
      <c r="J4" s="77"/>
      <c r="K4" s="77"/>
      <c r="L4" s="77"/>
    </row>
    <row r="5" spans="1:12" ht="101" x14ac:dyDescent="0.35">
      <c r="B5" s="62"/>
      <c r="C5" s="47" t="s">
        <v>91</v>
      </c>
      <c r="D5" s="102"/>
      <c r="E5" s="103"/>
      <c r="H5" s="81"/>
      <c r="I5" s="81"/>
      <c r="J5" s="81"/>
      <c r="K5" s="81"/>
      <c r="L5" s="81"/>
    </row>
    <row r="6" spans="1:12" s="4" customFormat="1" x14ac:dyDescent="0.35">
      <c r="A6" s="12"/>
      <c r="B6" s="64" t="s">
        <v>55</v>
      </c>
      <c r="C6" s="4" t="s">
        <v>92</v>
      </c>
      <c r="D6" s="57"/>
      <c r="E6" s="8" t="s">
        <v>66</v>
      </c>
      <c r="F6" s="6">
        <f>IF(+D6&gt;1,100,(D6*100))</f>
        <v>0</v>
      </c>
      <c r="G6" s="4" t="s">
        <v>67</v>
      </c>
      <c r="H6" s="77"/>
      <c r="I6" s="77"/>
      <c r="J6" s="77"/>
      <c r="K6" s="77"/>
      <c r="L6" s="77"/>
    </row>
    <row r="7" spans="1:12" ht="142.5" customHeight="1" x14ac:dyDescent="0.35">
      <c r="B7" s="62"/>
      <c r="C7" s="47" t="s">
        <v>93</v>
      </c>
      <c r="D7" s="102"/>
      <c r="E7" s="103"/>
      <c r="H7" s="81"/>
      <c r="I7" s="81"/>
      <c r="J7" s="81"/>
      <c r="K7" s="81"/>
      <c r="L7" s="81"/>
    </row>
    <row r="8" spans="1:12" s="52" customFormat="1" ht="21" customHeight="1" x14ac:dyDescent="0.35">
      <c r="A8" s="70"/>
      <c r="B8" s="64" t="s">
        <v>58</v>
      </c>
      <c r="C8" s="4" t="s">
        <v>94</v>
      </c>
      <c r="D8" s="57"/>
      <c r="E8" s="8" t="s">
        <v>95</v>
      </c>
      <c r="F8" s="6">
        <f>IF(+D8&gt;3,300,(D8*100))</f>
        <v>0</v>
      </c>
      <c r="G8" s="4" t="s">
        <v>96</v>
      </c>
      <c r="H8" s="77"/>
      <c r="I8" s="77"/>
      <c r="J8" s="77"/>
      <c r="K8" s="77"/>
      <c r="L8" s="77"/>
    </row>
    <row r="9" spans="1:12" s="4" customFormat="1" ht="106" customHeight="1" x14ac:dyDescent="0.35">
      <c r="A9" s="12"/>
      <c r="B9" s="71"/>
      <c r="C9" s="47" t="s">
        <v>97</v>
      </c>
      <c r="D9" s="104"/>
      <c r="E9" s="105"/>
      <c r="F9" s="5"/>
      <c r="G9" s="52"/>
      <c r="H9" s="81"/>
      <c r="I9" s="81"/>
      <c r="J9" s="81"/>
      <c r="K9" s="81"/>
      <c r="L9" s="81"/>
    </row>
    <row r="10" spans="1:12" s="4" customFormat="1" x14ac:dyDescent="0.35">
      <c r="A10" s="12"/>
      <c r="B10" s="64" t="s">
        <v>81</v>
      </c>
      <c r="C10" s="4" t="s">
        <v>153</v>
      </c>
      <c r="D10" s="57"/>
      <c r="E10" s="8" t="s">
        <v>98</v>
      </c>
      <c r="F10" s="6">
        <f>IF(+D10&gt;6,150,(D10*25))</f>
        <v>0</v>
      </c>
      <c r="G10" s="4" t="s">
        <v>99</v>
      </c>
      <c r="H10" s="77"/>
      <c r="I10" s="77"/>
      <c r="J10" s="77"/>
      <c r="K10" s="77"/>
      <c r="L10" s="77"/>
    </row>
    <row r="11" spans="1:12" x14ac:dyDescent="0.35">
      <c r="B11" s="62"/>
      <c r="C11" s="47" t="s">
        <v>54</v>
      </c>
      <c r="D11" s="25"/>
      <c r="E11" s="8"/>
      <c r="G11" s="4"/>
      <c r="H11" s="81"/>
      <c r="I11" s="81"/>
      <c r="J11" s="81"/>
      <c r="K11" s="81"/>
      <c r="L11" s="81"/>
    </row>
    <row r="12" spans="1:12" ht="31" x14ac:dyDescent="0.35">
      <c r="B12" s="61" t="s">
        <v>100</v>
      </c>
      <c r="C12" s="82" t="s">
        <v>101</v>
      </c>
      <c r="D12" s="25"/>
      <c r="E12" s="8"/>
      <c r="G12" s="4"/>
      <c r="H12" s="81"/>
      <c r="I12" s="81"/>
      <c r="J12" s="81"/>
      <c r="K12" s="81"/>
      <c r="L12" s="81"/>
    </row>
    <row r="13" spans="1:12" x14ac:dyDescent="0.35">
      <c r="B13" s="62"/>
      <c r="C13" s="83">
        <v>0.05</v>
      </c>
      <c r="D13" s="57"/>
      <c r="E13" s="8" t="s">
        <v>71</v>
      </c>
      <c r="F13" s="6">
        <f>IF(+D13&gt;1,50,(D13*50))</f>
        <v>0</v>
      </c>
      <c r="G13" s="4" t="s">
        <v>102</v>
      </c>
      <c r="H13" s="77"/>
      <c r="I13" s="77"/>
      <c r="J13" s="77"/>
      <c r="K13" s="77"/>
      <c r="L13" s="77"/>
    </row>
    <row r="14" spans="1:12" x14ac:dyDescent="0.35">
      <c r="B14" s="62"/>
      <c r="C14" s="83">
        <v>0.15</v>
      </c>
      <c r="D14" s="57"/>
      <c r="E14" s="8" t="s">
        <v>69</v>
      </c>
      <c r="F14" s="6">
        <f>IF(+D14&gt;1,75,(D14*75))</f>
        <v>0</v>
      </c>
      <c r="G14" s="4" t="s">
        <v>103</v>
      </c>
      <c r="H14" s="77"/>
      <c r="I14" s="77"/>
      <c r="J14" s="77"/>
      <c r="K14" s="77"/>
      <c r="L14" s="77"/>
    </row>
    <row r="15" spans="1:12" x14ac:dyDescent="0.35">
      <c r="B15" s="62"/>
      <c r="C15" s="83">
        <v>0.25</v>
      </c>
      <c r="D15" s="57"/>
      <c r="E15" s="8" t="s">
        <v>66</v>
      </c>
      <c r="F15" s="6">
        <f>IF(+D15&gt;1,100,(D15*100))</f>
        <v>0</v>
      </c>
      <c r="G15" s="4" t="s">
        <v>67</v>
      </c>
      <c r="H15" s="77"/>
      <c r="I15" s="77"/>
      <c r="J15" s="77"/>
      <c r="K15" s="77"/>
      <c r="L15" s="77"/>
    </row>
    <row r="16" spans="1:12" x14ac:dyDescent="0.35">
      <c r="B16" s="62"/>
      <c r="C16" s="47" t="s">
        <v>54</v>
      </c>
      <c r="D16" s="25"/>
      <c r="E16" s="8"/>
      <c r="G16" s="4"/>
      <c r="H16" s="81"/>
      <c r="I16" s="81"/>
      <c r="J16" s="81"/>
      <c r="K16" s="81"/>
      <c r="L16" s="81"/>
    </row>
    <row r="17" spans="1:12" s="4" customFormat="1" ht="30.75" customHeight="1" x14ac:dyDescent="0.35">
      <c r="A17" s="12"/>
      <c r="B17" s="72" t="s">
        <v>104</v>
      </c>
      <c r="C17" s="54" t="s">
        <v>105</v>
      </c>
      <c r="D17" s="57"/>
      <c r="E17" s="8" t="s">
        <v>98</v>
      </c>
      <c r="F17" s="6">
        <f>IF(+D17&gt;6,150,(D17*25))</f>
        <v>0</v>
      </c>
      <c r="G17" s="4" t="s">
        <v>99</v>
      </c>
      <c r="H17" s="87"/>
      <c r="I17" s="87"/>
      <c r="J17" s="87"/>
      <c r="K17" s="87"/>
      <c r="L17" s="87"/>
    </row>
    <row r="18" spans="1:12" s="65" customFormat="1" ht="51" x14ac:dyDescent="0.35">
      <c r="A18" s="67"/>
      <c r="B18" s="69"/>
      <c r="C18" s="47" t="s">
        <v>106</v>
      </c>
      <c r="H18" s="81"/>
      <c r="I18" s="81"/>
      <c r="J18" s="81"/>
      <c r="K18" s="81"/>
      <c r="L18" s="81"/>
    </row>
    <row r="19" spans="1:12" s="65" customFormat="1" ht="31" x14ac:dyDescent="0.35">
      <c r="A19" s="67"/>
      <c r="B19" s="72" t="s">
        <v>107</v>
      </c>
      <c r="C19" s="73" t="s">
        <v>108</v>
      </c>
      <c r="D19" s="57"/>
      <c r="E19" s="8" t="s">
        <v>66</v>
      </c>
      <c r="F19" s="6">
        <f>IF(+D19&gt;1,100,(D19*100))</f>
        <v>0</v>
      </c>
      <c r="G19" s="4" t="s">
        <v>67</v>
      </c>
      <c r="H19" s="77"/>
      <c r="I19" s="77"/>
      <c r="J19" s="77"/>
      <c r="K19" s="77"/>
      <c r="L19" s="77"/>
    </row>
    <row r="20" spans="1:12" s="65" customFormat="1" x14ac:dyDescent="0.35">
      <c r="A20" s="67"/>
      <c r="B20" s="72"/>
      <c r="C20" s="47" t="s">
        <v>54</v>
      </c>
      <c r="D20" s="25"/>
      <c r="E20" s="66"/>
      <c r="F20" s="68"/>
      <c r="H20" s="81"/>
      <c r="I20" s="81"/>
      <c r="J20" s="81"/>
      <c r="K20" s="81"/>
      <c r="L20" s="81"/>
    </row>
    <row r="21" spans="1:12" s="65" customFormat="1" x14ac:dyDescent="0.35">
      <c r="A21" s="67"/>
      <c r="B21" s="72" t="s">
        <v>109</v>
      </c>
      <c r="C21" s="84" t="s">
        <v>110</v>
      </c>
      <c r="D21" s="57"/>
      <c r="E21" s="8" t="s">
        <v>66</v>
      </c>
      <c r="F21" s="6">
        <f>IF(+D21&gt;1,100,(D21*100))</f>
        <v>0</v>
      </c>
      <c r="G21" s="4" t="s">
        <v>67</v>
      </c>
      <c r="H21" s="77"/>
      <c r="I21" s="77"/>
      <c r="J21" s="77"/>
      <c r="K21" s="77"/>
      <c r="L21" s="77"/>
    </row>
    <row r="22" spans="1:12" s="65" customFormat="1" ht="100.5" x14ac:dyDescent="0.35">
      <c r="A22" s="67"/>
      <c r="B22" s="72"/>
      <c r="C22" s="85" t="s">
        <v>111</v>
      </c>
      <c r="D22" s="25"/>
      <c r="E22" s="66"/>
      <c r="F22" s="68"/>
      <c r="H22" s="81"/>
      <c r="I22" s="81"/>
      <c r="J22" s="81"/>
      <c r="K22" s="81"/>
      <c r="L22" s="81"/>
    </row>
    <row r="23" spans="1:12" s="4" customFormat="1" ht="30" customHeight="1" x14ac:dyDescent="0.35">
      <c r="A23" s="12"/>
      <c r="B23" s="63"/>
      <c r="C23" s="8" t="s">
        <v>112</v>
      </c>
      <c r="D23" s="5"/>
      <c r="E23" s="8"/>
      <c r="F23" s="6">
        <f>SUM(F4:F21)</f>
        <v>0</v>
      </c>
      <c r="H23" s="77">
        <f>SUM(H4:H14)</f>
        <v>0</v>
      </c>
      <c r="I23" s="77">
        <f>SUM(I4:I14)</f>
        <v>0</v>
      </c>
      <c r="J23" s="77"/>
      <c r="K23" s="77">
        <f>SUM(K4:K14)</f>
        <v>0</v>
      </c>
      <c r="L23" s="77"/>
    </row>
    <row r="24" spans="1:12" s="4" customFormat="1" x14ac:dyDescent="0.35">
      <c r="A24" s="12"/>
      <c r="B24" s="63"/>
      <c r="D24" s="5"/>
      <c r="E24" s="8"/>
      <c r="F24" s="5"/>
      <c r="H24" s="1"/>
      <c r="I24" s="1"/>
      <c r="J24" s="1"/>
      <c r="K24" s="1"/>
      <c r="L24" s="1"/>
    </row>
    <row r="25" spans="1:12" s="4" customFormat="1" x14ac:dyDescent="0.35">
      <c r="A25" s="12"/>
      <c r="B25" s="63"/>
      <c r="D25" s="5"/>
      <c r="E25" s="8"/>
      <c r="F25" s="5"/>
      <c r="H25" s="1"/>
      <c r="I25" s="1"/>
      <c r="J25" s="1"/>
      <c r="K25" s="1"/>
      <c r="L25" s="1"/>
    </row>
    <row r="26" spans="1:12" s="4" customFormat="1" x14ac:dyDescent="0.35">
      <c r="A26" s="12"/>
      <c r="B26" s="63"/>
      <c r="D26" s="5"/>
      <c r="E26" s="8"/>
      <c r="F26" s="5"/>
      <c r="H26" s="1"/>
      <c r="I26" s="1"/>
      <c r="J26" s="1"/>
      <c r="K26" s="1"/>
      <c r="L26" s="1"/>
    </row>
    <row r="27" spans="1:12" s="4" customFormat="1" x14ac:dyDescent="0.35">
      <c r="A27" s="12"/>
      <c r="B27" s="63"/>
      <c r="D27" s="5"/>
      <c r="E27" s="8"/>
      <c r="F27" s="5"/>
      <c r="H27" s="1"/>
      <c r="I27" s="1"/>
      <c r="J27" s="1"/>
      <c r="K27" s="1"/>
      <c r="L27" s="1"/>
    </row>
  </sheetData>
  <sheetProtection algorithmName="SHA-512" hashValue="20lUwLG9kGaJIDFN/Mh3Apj00VlyMM1j9Aw2a3CpGO1VRXl32fuqj4DzCs18sbcGQv5aU8MneQLlm9Gt9d/CNw==" saltValue="vKMSVHrfejdvn8YECgHyxg==" spinCount="100000" sheet="1" objects="1" scenarios="1"/>
  <mergeCells count="5">
    <mergeCell ref="C1:G1"/>
    <mergeCell ref="C2:G2"/>
    <mergeCell ref="D5:E5"/>
    <mergeCell ref="D7:E7"/>
    <mergeCell ref="D9:E9"/>
  </mergeCells>
  <phoneticPr fontId="7" type="noConversion"/>
  <pageMargins left="0.5" right="0.25" top="0.73" bottom="0.69" header="0.42" footer="0.38"/>
  <pageSetup orientation="landscape" r:id="rId1"/>
  <headerFooter alignWithMargins="0">
    <oddFooter>&amp;RNAHU Professional Development Award - &amp;A</oddFooter>
  </headerFooter>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4"/>
  <sheetViews>
    <sheetView workbookViewId="0">
      <selection activeCell="C2" sqref="C2:G2"/>
    </sheetView>
  </sheetViews>
  <sheetFormatPr defaultColWidth="8.81640625" defaultRowHeight="15.5" x14ac:dyDescent="0.35"/>
  <cols>
    <col min="1" max="1" width="4.7265625" style="1" customWidth="1"/>
    <col min="2" max="2" width="4.81640625" customWidth="1"/>
    <col min="3" max="3" width="80.7265625" customWidth="1"/>
    <col min="4" max="4" width="5.7265625" style="5" customWidth="1"/>
    <col min="5" max="5" width="14.81640625" style="2" bestFit="1" customWidth="1"/>
    <col min="6" max="6" width="5.7265625" style="5" customWidth="1"/>
    <col min="7" max="7" width="15.81640625" bestFit="1" customWidth="1"/>
    <col min="8" max="8" width="17" bestFit="1" customWidth="1"/>
    <col min="9" max="9" width="18.1796875" bestFit="1" customWidth="1"/>
    <col min="10" max="10" width="21.7265625" bestFit="1" customWidth="1"/>
    <col min="11" max="11" width="18.1796875" bestFit="1" customWidth="1"/>
    <col min="12" max="12" width="22.453125" bestFit="1" customWidth="1"/>
  </cols>
  <sheetData>
    <row r="1" spans="1:12" ht="53.25" customHeight="1" x14ac:dyDescent="0.35">
      <c r="C1" s="98" t="s">
        <v>149</v>
      </c>
      <c r="D1" s="100"/>
      <c r="E1" s="100"/>
      <c r="F1" s="100"/>
      <c r="G1" s="100"/>
      <c r="H1" s="12"/>
      <c r="I1" s="12"/>
      <c r="J1" s="12"/>
      <c r="K1" s="12"/>
      <c r="L1" s="12"/>
    </row>
    <row r="2" spans="1:12" ht="55" customHeight="1" x14ac:dyDescent="0.25">
      <c r="C2" s="101" t="s">
        <v>62</v>
      </c>
      <c r="D2" s="101"/>
      <c r="E2" s="101"/>
      <c r="F2" s="101"/>
      <c r="G2" s="101"/>
    </row>
    <row r="3" spans="1:12" s="18" customFormat="1" ht="18" x14ac:dyDescent="0.4">
      <c r="A3" s="17" t="s">
        <v>36</v>
      </c>
      <c r="B3" s="18" t="s">
        <v>37</v>
      </c>
      <c r="D3" s="20"/>
      <c r="E3" s="29"/>
      <c r="F3" s="20"/>
      <c r="H3" s="77" t="s">
        <v>45</v>
      </c>
      <c r="I3" s="77" t="s">
        <v>46</v>
      </c>
      <c r="J3" s="77" t="s">
        <v>47</v>
      </c>
      <c r="K3" s="77" t="s">
        <v>48</v>
      </c>
      <c r="L3" s="77" t="s">
        <v>49</v>
      </c>
    </row>
    <row r="4" spans="1:12" s="4" customFormat="1" ht="23.25" customHeight="1" x14ac:dyDescent="0.35">
      <c r="B4" s="22" t="s">
        <v>50</v>
      </c>
      <c r="C4" s="54" t="s">
        <v>113</v>
      </c>
      <c r="D4" s="57"/>
      <c r="E4" s="4" t="s">
        <v>69</v>
      </c>
      <c r="F4" s="56">
        <f>IF(+D4&gt;1,75,(D4*75))</f>
        <v>0</v>
      </c>
      <c r="G4" s="4" t="s">
        <v>103</v>
      </c>
      <c r="H4" s="77"/>
      <c r="I4" s="77"/>
      <c r="J4" s="77"/>
      <c r="K4" s="77"/>
      <c r="L4" s="77"/>
    </row>
    <row r="5" spans="1:12" ht="76.5" x14ac:dyDescent="0.35">
      <c r="B5" s="3"/>
      <c r="C5" s="47" t="s">
        <v>114</v>
      </c>
      <c r="D5" s="23"/>
      <c r="H5" s="81"/>
      <c r="I5" s="81"/>
      <c r="J5" s="81"/>
      <c r="K5" s="81"/>
      <c r="L5" s="81"/>
    </row>
    <row r="6" spans="1:12" x14ac:dyDescent="0.35">
      <c r="B6" s="3"/>
      <c r="C6" s="76"/>
      <c r="D6" s="23"/>
      <c r="H6" s="81"/>
      <c r="I6" s="81"/>
      <c r="J6" s="81"/>
      <c r="K6" s="81"/>
      <c r="L6" s="81"/>
    </row>
    <row r="7" spans="1:12" s="4" customFormat="1" ht="31" x14ac:dyDescent="0.35">
      <c r="A7" s="12"/>
      <c r="B7" s="48" t="s">
        <v>55</v>
      </c>
      <c r="C7" s="54" t="s">
        <v>115</v>
      </c>
      <c r="D7" s="57"/>
      <c r="E7" s="8" t="s">
        <v>52</v>
      </c>
      <c r="F7" s="6">
        <f>IF(+D7&gt;1,25,(D7*25))</f>
        <v>0</v>
      </c>
      <c r="G7" s="4" t="s">
        <v>53</v>
      </c>
      <c r="H7" s="77"/>
      <c r="I7" s="77"/>
      <c r="J7" s="77"/>
      <c r="K7" s="77"/>
      <c r="L7" s="77"/>
    </row>
    <row r="8" spans="1:12" ht="76.5" x14ac:dyDescent="0.35">
      <c r="B8" s="3"/>
      <c r="C8" s="47" t="s">
        <v>116</v>
      </c>
      <c r="D8" s="23"/>
      <c r="H8" s="81"/>
      <c r="I8" s="81"/>
      <c r="J8" s="81"/>
      <c r="K8" s="81"/>
      <c r="L8" s="81"/>
    </row>
    <row r="9" spans="1:12" x14ac:dyDescent="0.35">
      <c r="B9" s="3"/>
      <c r="C9" s="76"/>
      <c r="D9" s="23"/>
      <c r="H9" s="81"/>
      <c r="I9" s="81"/>
      <c r="J9" s="81"/>
      <c r="K9" s="81"/>
      <c r="L9" s="81"/>
    </row>
    <row r="10" spans="1:12" s="4" customFormat="1" ht="31" x14ac:dyDescent="0.35">
      <c r="A10" s="12"/>
      <c r="B10" s="48" t="s">
        <v>58</v>
      </c>
      <c r="C10" s="54" t="s">
        <v>117</v>
      </c>
      <c r="D10" s="57"/>
      <c r="E10" s="8" t="s">
        <v>118</v>
      </c>
      <c r="F10" s="6">
        <f>IF(+D10&gt;5,25,(D10*5))</f>
        <v>0</v>
      </c>
      <c r="G10" s="4" t="s">
        <v>53</v>
      </c>
      <c r="H10" s="77"/>
      <c r="I10" s="77"/>
      <c r="J10" s="77"/>
      <c r="K10" s="77"/>
      <c r="L10" s="77"/>
    </row>
    <row r="11" spans="1:12" ht="51.5" x14ac:dyDescent="0.35">
      <c r="B11" s="3"/>
      <c r="C11" s="47" t="s">
        <v>119</v>
      </c>
      <c r="D11" s="23"/>
      <c r="H11" s="81"/>
      <c r="I11" s="81"/>
      <c r="J11" s="81"/>
      <c r="K11" s="81"/>
      <c r="L11" s="81"/>
    </row>
    <row r="12" spans="1:12" x14ac:dyDescent="0.35">
      <c r="B12" s="3"/>
      <c r="C12" s="76"/>
      <c r="D12" s="23"/>
      <c r="H12" s="81"/>
      <c r="I12" s="81"/>
      <c r="J12" s="81"/>
      <c r="K12" s="81"/>
      <c r="L12" s="81"/>
    </row>
    <row r="13" spans="1:12" x14ac:dyDescent="0.35">
      <c r="B13" s="3"/>
      <c r="C13" s="76"/>
      <c r="D13" s="23"/>
      <c r="H13" s="81"/>
      <c r="I13" s="81"/>
      <c r="J13" s="81"/>
      <c r="K13" s="81"/>
      <c r="L13" s="81"/>
    </row>
    <row r="14" spans="1:12" s="4" customFormat="1" x14ac:dyDescent="0.35">
      <c r="A14" s="12"/>
      <c r="C14" s="8" t="s">
        <v>120</v>
      </c>
      <c r="D14" s="5"/>
      <c r="E14" s="8"/>
      <c r="F14" s="6">
        <f>SUM(F4:F13)</f>
        <v>0</v>
      </c>
      <c r="H14" s="77">
        <f>SUM(H4:H13)</f>
        <v>0</v>
      </c>
      <c r="I14" s="77">
        <f>SUM(I4:I13)</f>
        <v>0</v>
      </c>
      <c r="J14" s="77"/>
      <c r="K14" s="77">
        <f>SUM(K4:K13)</f>
        <v>0</v>
      </c>
      <c r="L14" s="77"/>
    </row>
  </sheetData>
  <sheetProtection algorithmName="SHA-512" hashValue="VdykbnQx5W2z+O12H0mHTd21zSPac0iyqgL9pky/ui8Y0TLFW854cyjgK2lOXdcgr3UA+w39SAQ0ZEx9YMkRVQ==" saltValue="Ji3DVNiXswrYvvCq1TjPnw==" spinCount="100000" sheet="1" objects="1" scenarios="1"/>
  <mergeCells count="2">
    <mergeCell ref="C1:G1"/>
    <mergeCell ref="C2:G2"/>
  </mergeCells>
  <phoneticPr fontId="7" type="noConversion"/>
  <pageMargins left="0.5" right="0.25" top="0.73" bottom="0.69" header="0.42" footer="0.38"/>
  <pageSetup orientation="landscape" r:id="rId1"/>
  <headerFooter alignWithMargins="0">
    <oddFooter>&amp;RNAHU Professional Development Award - &amp;A</oddFooter>
  </headerFooter>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5"/>
  <sheetViews>
    <sheetView topLeftCell="B1" zoomScaleNormal="100" workbookViewId="0">
      <selection activeCell="C2" sqref="C2:G2"/>
    </sheetView>
  </sheetViews>
  <sheetFormatPr defaultColWidth="8.81640625" defaultRowHeight="15.5" x14ac:dyDescent="0.35"/>
  <cols>
    <col min="1" max="1" width="4.7265625" style="12" customWidth="1"/>
    <col min="2" max="2" width="4.81640625" style="4" customWidth="1"/>
    <col min="3" max="3" width="80.7265625" style="4" customWidth="1"/>
    <col min="4" max="4" width="5.7265625" style="5" customWidth="1"/>
    <col min="5" max="5" width="14.81640625" style="8" bestFit="1" customWidth="1"/>
    <col min="6" max="6" width="6.453125" style="5" bestFit="1" customWidth="1"/>
    <col min="7" max="7" width="15.81640625" style="4" bestFit="1" customWidth="1"/>
    <col min="8" max="8" width="17" style="4" bestFit="1" customWidth="1"/>
    <col min="9" max="9" width="18.1796875" style="4" bestFit="1" customWidth="1"/>
    <col min="10" max="10" width="21.7265625" style="4" bestFit="1" customWidth="1"/>
    <col min="11" max="11" width="18.1796875" style="4" bestFit="1" customWidth="1"/>
    <col min="12" max="12" width="22.453125" style="4" bestFit="1" customWidth="1"/>
    <col min="13" max="16384" width="8.81640625" style="4"/>
  </cols>
  <sheetData>
    <row r="1" spans="1:12" customFormat="1" ht="53.25" customHeight="1" x14ac:dyDescent="0.35">
      <c r="A1" s="1"/>
      <c r="C1" s="98" t="s">
        <v>149</v>
      </c>
      <c r="D1" s="100"/>
      <c r="E1" s="100"/>
      <c r="F1" s="100"/>
      <c r="G1" s="100"/>
      <c r="H1" s="12"/>
      <c r="I1" s="12"/>
      <c r="J1" s="12"/>
      <c r="K1" s="12"/>
      <c r="L1" s="12"/>
    </row>
    <row r="2" spans="1:12" customFormat="1" ht="50.25" customHeight="1" x14ac:dyDescent="0.35">
      <c r="A2" s="1"/>
      <c r="C2" s="106" t="s">
        <v>62</v>
      </c>
      <c r="D2" s="106"/>
      <c r="E2" s="106"/>
      <c r="F2" s="106"/>
      <c r="G2" s="106"/>
      <c r="H2" s="4"/>
      <c r="I2" s="4"/>
      <c r="J2" s="4"/>
      <c r="K2" s="4"/>
      <c r="L2" s="4"/>
    </row>
    <row r="3" spans="1:12" s="18" customFormat="1" ht="18" x14ac:dyDescent="0.4">
      <c r="A3" s="17" t="s">
        <v>38</v>
      </c>
      <c r="B3" s="18" t="s">
        <v>39</v>
      </c>
      <c r="D3" s="20"/>
      <c r="E3" s="29"/>
      <c r="F3" s="20"/>
      <c r="H3" s="77" t="s">
        <v>45</v>
      </c>
      <c r="I3" s="77" t="s">
        <v>46</v>
      </c>
      <c r="J3" s="77" t="s">
        <v>47</v>
      </c>
      <c r="K3" s="77" t="s">
        <v>48</v>
      </c>
      <c r="L3" s="77" t="s">
        <v>49</v>
      </c>
    </row>
    <row r="4" spans="1:12" ht="31" x14ac:dyDescent="0.35">
      <c r="B4" s="48" t="s">
        <v>50</v>
      </c>
      <c r="C4" s="54" t="s">
        <v>121</v>
      </c>
      <c r="D4" s="57"/>
      <c r="E4" s="8" t="s">
        <v>122</v>
      </c>
      <c r="F4" s="6">
        <f>IF(+D4&gt;10,100,(D4*10))</f>
        <v>0</v>
      </c>
      <c r="G4" s="4" t="s">
        <v>67</v>
      </c>
      <c r="H4" s="77"/>
      <c r="I4" s="77"/>
      <c r="J4" s="77"/>
      <c r="K4" s="77"/>
      <c r="L4" s="77"/>
    </row>
    <row r="5" spans="1:12" x14ac:dyDescent="0.35">
      <c r="B5" s="22"/>
      <c r="C5" s="47" t="s">
        <v>54</v>
      </c>
      <c r="F5" s="25"/>
      <c r="H5" s="81"/>
      <c r="I5" s="81"/>
      <c r="J5" s="81"/>
      <c r="K5" s="81"/>
      <c r="L5" s="81"/>
    </row>
    <row r="6" spans="1:12" ht="15" customHeight="1" x14ac:dyDescent="0.35">
      <c r="B6" s="22"/>
      <c r="D6" s="25"/>
      <c r="H6" s="81"/>
      <c r="I6" s="81"/>
      <c r="J6" s="81"/>
      <c r="K6" s="81"/>
      <c r="L6" s="81"/>
    </row>
    <row r="7" spans="1:12" ht="31" x14ac:dyDescent="0.35">
      <c r="B7" s="48" t="s">
        <v>55</v>
      </c>
      <c r="C7" s="54" t="s">
        <v>123</v>
      </c>
      <c r="D7" s="57"/>
      <c r="E7" s="8" t="s">
        <v>124</v>
      </c>
      <c r="F7" s="6">
        <f>IF(+D7&gt;6,600,(D7*100))</f>
        <v>0</v>
      </c>
      <c r="G7" s="4" t="s">
        <v>125</v>
      </c>
      <c r="H7" s="77"/>
      <c r="I7" s="77"/>
      <c r="J7" s="77"/>
      <c r="K7" s="77"/>
      <c r="L7" s="77"/>
    </row>
    <row r="8" spans="1:12" ht="26" x14ac:dyDescent="0.35">
      <c r="B8" s="22"/>
      <c r="C8" s="47" t="s">
        <v>126</v>
      </c>
      <c r="F8" s="25"/>
      <c r="H8" s="81"/>
      <c r="I8" s="81"/>
      <c r="J8" s="81"/>
      <c r="K8" s="81"/>
      <c r="L8" s="81"/>
    </row>
    <row r="9" spans="1:12" ht="15" customHeight="1" x14ac:dyDescent="0.35">
      <c r="B9" s="22"/>
      <c r="D9" s="25"/>
      <c r="H9" s="81"/>
      <c r="I9" s="81"/>
      <c r="J9" s="81"/>
      <c r="K9" s="81"/>
      <c r="L9" s="81"/>
    </row>
    <row r="10" spans="1:12" ht="31" x14ac:dyDescent="0.35">
      <c r="B10" s="48" t="s">
        <v>58</v>
      </c>
      <c r="C10" s="54" t="s">
        <v>127</v>
      </c>
      <c r="D10" s="25"/>
      <c r="H10" s="81"/>
      <c r="I10" s="81"/>
      <c r="J10" s="81"/>
      <c r="K10" s="81"/>
      <c r="L10" s="81"/>
    </row>
    <row r="11" spans="1:12" x14ac:dyDescent="0.35">
      <c r="B11" s="22"/>
      <c r="C11" s="4" t="s">
        <v>128</v>
      </c>
      <c r="D11" s="57"/>
      <c r="E11" s="8" t="s">
        <v>66</v>
      </c>
      <c r="F11" s="6">
        <f>IF(+D11&gt;1,100,(D11*100))</f>
        <v>0</v>
      </c>
      <c r="G11" s="4" t="s">
        <v>67</v>
      </c>
      <c r="H11" s="77"/>
      <c r="I11" s="77"/>
      <c r="J11" s="77"/>
      <c r="K11" s="77"/>
      <c r="L11" s="77"/>
    </row>
    <row r="12" spans="1:12" x14ac:dyDescent="0.35">
      <c r="B12" s="22"/>
      <c r="C12" s="4" t="s">
        <v>129</v>
      </c>
      <c r="D12" s="58"/>
      <c r="E12" s="8" t="s">
        <v>69</v>
      </c>
      <c r="F12" s="6">
        <f>IF(+D12&gt;1,75,(D12*75))</f>
        <v>0</v>
      </c>
      <c r="G12" s="4" t="s">
        <v>103</v>
      </c>
      <c r="H12" s="77"/>
      <c r="I12" s="77"/>
      <c r="J12" s="77"/>
      <c r="K12" s="77"/>
      <c r="L12" s="77"/>
    </row>
    <row r="13" spans="1:12" x14ac:dyDescent="0.35">
      <c r="B13" s="22"/>
      <c r="C13" s="4" t="s">
        <v>130</v>
      </c>
      <c r="D13" s="58"/>
      <c r="E13" s="8" t="s">
        <v>71</v>
      </c>
      <c r="F13" s="6">
        <f>IF(+D13&gt;1,50,(D13*50))</f>
        <v>0</v>
      </c>
      <c r="G13" s="4" t="s">
        <v>102</v>
      </c>
      <c r="H13" s="77"/>
      <c r="I13" s="77"/>
      <c r="J13" s="77"/>
      <c r="K13" s="77"/>
      <c r="L13" s="77"/>
    </row>
    <row r="14" spans="1:12" x14ac:dyDescent="0.35">
      <c r="B14" s="48"/>
      <c r="C14" s="54" t="s">
        <v>131</v>
      </c>
      <c r="D14" s="57"/>
      <c r="E14" s="8" t="s">
        <v>122</v>
      </c>
      <c r="F14" s="6">
        <f>IF(+D14&gt;10,100,(D14*10))</f>
        <v>0</v>
      </c>
      <c r="G14" s="4" t="s">
        <v>67</v>
      </c>
      <c r="H14" s="77"/>
      <c r="I14" s="77"/>
      <c r="J14" s="77"/>
      <c r="K14" s="77"/>
      <c r="L14" s="77"/>
    </row>
    <row r="15" spans="1:12" ht="70.5" customHeight="1" x14ac:dyDescent="0.35">
      <c r="B15" s="22"/>
      <c r="C15" s="86" t="s">
        <v>132</v>
      </c>
      <c r="F15" s="25"/>
      <c r="H15" s="81"/>
      <c r="I15" s="81"/>
      <c r="J15" s="81"/>
      <c r="K15" s="81"/>
      <c r="L15" s="81"/>
    </row>
    <row r="16" spans="1:12" ht="15" customHeight="1" x14ac:dyDescent="0.35">
      <c r="B16" s="22"/>
      <c r="D16" s="25"/>
      <c r="H16" s="81"/>
      <c r="I16" s="81"/>
      <c r="J16" s="81"/>
      <c r="K16" s="81"/>
      <c r="L16" s="81"/>
    </row>
    <row r="17" spans="2:12" ht="15" customHeight="1" x14ac:dyDescent="0.35">
      <c r="B17" s="22" t="s">
        <v>81</v>
      </c>
      <c r="C17" s="54" t="s">
        <v>133</v>
      </c>
      <c r="D17" s="25"/>
      <c r="H17" s="81"/>
      <c r="I17" s="81"/>
      <c r="J17" s="81"/>
      <c r="K17" s="81"/>
      <c r="L17" s="81"/>
    </row>
    <row r="18" spans="2:12" ht="15" customHeight="1" x14ac:dyDescent="0.35">
      <c r="B18" s="22"/>
      <c r="C18" s="4" t="s">
        <v>134</v>
      </c>
      <c r="D18" s="57"/>
      <c r="E18" s="8" t="s">
        <v>66</v>
      </c>
      <c r="F18" s="6">
        <f>IF(+D18&gt;1,100,(D18*100))</f>
        <v>0</v>
      </c>
      <c r="G18" s="4" t="s">
        <v>67</v>
      </c>
      <c r="H18" s="77"/>
      <c r="I18" s="77"/>
      <c r="J18" s="77"/>
      <c r="K18" s="77"/>
      <c r="L18" s="77"/>
    </row>
    <row r="19" spans="2:12" ht="15" customHeight="1" x14ac:dyDescent="0.35">
      <c r="B19" s="22"/>
      <c r="C19" s="4" t="s">
        <v>135</v>
      </c>
      <c r="D19" s="58"/>
      <c r="E19" s="8" t="s">
        <v>71</v>
      </c>
      <c r="F19" s="6">
        <f>IF(+D19&gt;1,50,(D19*50))</f>
        <v>0</v>
      </c>
      <c r="G19" s="4" t="s">
        <v>102</v>
      </c>
      <c r="H19" s="77"/>
      <c r="I19" s="77"/>
      <c r="J19" s="77"/>
      <c r="K19" s="77"/>
      <c r="L19" s="77"/>
    </row>
    <row r="20" spans="2:12" ht="15" customHeight="1" x14ac:dyDescent="0.35">
      <c r="B20" s="22"/>
      <c r="C20" s="4" t="s">
        <v>136</v>
      </c>
      <c r="D20" s="58"/>
      <c r="E20" s="8" t="s">
        <v>52</v>
      </c>
      <c r="F20" s="6">
        <f>IF(+D20&gt;1,25,(D20*25))</f>
        <v>0</v>
      </c>
      <c r="G20" s="4" t="s">
        <v>53</v>
      </c>
      <c r="H20" s="77"/>
      <c r="I20" s="77"/>
      <c r="J20" s="77"/>
      <c r="K20" s="77"/>
      <c r="L20" s="77"/>
    </row>
    <row r="21" spans="2:12" x14ac:dyDescent="0.35">
      <c r="B21" s="48"/>
      <c r="C21" s="54" t="s">
        <v>131</v>
      </c>
      <c r="D21" s="57"/>
      <c r="E21" s="8" t="s">
        <v>122</v>
      </c>
      <c r="F21" s="6">
        <f>IF(+D21&gt;10,100,(D21*10))</f>
        <v>0</v>
      </c>
      <c r="G21" s="4" t="s">
        <v>67</v>
      </c>
      <c r="H21" s="77"/>
      <c r="I21" s="77"/>
      <c r="J21" s="77"/>
      <c r="K21" s="77"/>
      <c r="L21" s="77"/>
    </row>
    <row r="22" spans="2:12" ht="70.5" customHeight="1" x14ac:dyDescent="0.35">
      <c r="B22" s="22"/>
      <c r="C22" s="86" t="s">
        <v>132</v>
      </c>
      <c r="F22" s="25"/>
      <c r="H22" s="81"/>
      <c r="I22" s="81"/>
      <c r="J22" s="81"/>
      <c r="K22" s="81"/>
      <c r="L22" s="81"/>
    </row>
    <row r="23" spans="2:12" ht="15" customHeight="1" x14ac:dyDescent="0.35">
      <c r="B23" s="22"/>
      <c r="C23" s="32"/>
      <c r="H23" s="81"/>
      <c r="I23" s="81"/>
      <c r="J23" s="81"/>
      <c r="K23" s="81"/>
      <c r="L23" s="81"/>
    </row>
    <row r="24" spans="2:12" x14ac:dyDescent="0.35">
      <c r="C24" s="8" t="s">
        <v>137</v>
      </c>
      <c r="F24" s="6">
        <f>SUM(F4:F23)</f>
        <v>0</v>
      </c>
      <c r="H24" s="77">
        <f>SUM(H4:H23)</f>
        <v>0</v>
      </c>
      <c r="I24" s="77">
        <f>SUM(I4:I23)</f>
        <v>0</v>
      </c>
      <c r="J24" s="77"/>
      <c r="K24" s="77">
        <f>SUM(K4:K23)</f>
        <v>0</v>
      </c>
      <c r="L24" s="77"/>
    </row>
    <row r="25" spans="2:12" ht="19.75" customHeight="1" x14ac:dyDescent="0.35">
      <c r="H25" s="12"/>
      <c r="I25" s="12"/>
      <c r="J25" s="12"/>
      <c r="K25" s="12"/>
      <c r="L25" s="12"/>
    </row>
  </sheetData>
  <sheetProtection algorithmName="SHA-512" hashValue="mqoXYwKWe5jUm0wu5mZt6cdGRsbQruPCYUJYGVstLs9dUvVMo7AvyVN8tIjcHOsjCZe3JatPJ1bmLrixW5oc9g==" saltValue="6hXAer+evlg2BFixw0HX+w==" spinCount="100000" sheet="1" objects="1" scenarios="1"/>
  <mergeCells count="2">
    <mergeCell ref="C1:G1"/>
    <mergeCell ref="C2:G2"/>
  </mergeCells>
  <phoneticPr fontId="7" type="noConversion"/>
  <pageMargins left="0.5" right="0.25" top="0.73" bottom="0.69" header="0.42" footer="0.38"/>
  <pageSetup orientation="landscape" r:id="rId1"/>
  <headerFooter alignWithMargins="0">
    <oddFooter>&amp;R NAHU Professional Development Award - &amp;A</oddFooter>
  </headerFooter>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1"/>
  <sheetViews>
    <sheetView workbookViewId="0">
      <selection activeCell="C2" sqref="C2:G2"/>
    </sheetView>
  </sheetViews>
  <sheetFormatPr defaultColWidth="8.81640625" defaultRowHeight="15.5" x14ac:dyDescent="0.35"/>
  <cols>
    <col min="1" max="1" width="4.7265625" style="12" customWidth="1"/>
    <col min="2" max="2" width="4.81640625" style="4" customWidth="1"/>
    <col min="3" max="3" width="80.7265625" style="4" customWidth="1"/>
    <col min="4" max="4" width="8.453125" style="5" customWidth="1"/>
    <col min="5" max="5" width="11.453125" style="8" customWidth="1"/>
    <col min="6" max="7" width="10" style="5" customWidth="1"/>
    <col min="8" max="11" width="13.1796875" style="12" bestFit="1" customWidth="1"/>
    <col min="12" max="16384" width="8.81640625" style="4"/>
  </cols>
  <sheetData>
    <row r="1" spans="1:11" customFormat="1" ht="53.25" customHeight="1" x14ac:dyDescent="0.35">
      <c r="A1" s="1"/>
      <c r="C1" s="98" t="s">
        <v>149</v>
      </c>
      <c r="D1" s="100"/>
      <c r="E1" s="100"/>
      <c r="F1" s="100"/>
      <c r="G1" s="100"/>
      <c r="H1" s="12"/>
      <c r="I1" s="12"/>
      <c r="J1" s="12"/>
      <c r="K1" s="12"/>
    </row>
    <row r="2" spans="1:11" customFormat="1" ht="55" customHeight="1" x14ac:dyDescent="0.35">
      <c r="A2" s="1"/>
      <c r="C2" s="101" t="s">
        <v>62</v>
      </c>
      <c r="D2" s="101"/>
      <c r="E2" s="101"/>
      <c r="F2" s="101"/>
      <c r="G2" s="101"/>
      <c r="H2" s="12"/>
      <c r="I2" s="12"/>
      <c r="J2" s="12"/>
      <c r="K2" s="12"/>
    </row>
    <row r="3" spans="1:11" s="18" customFormat="1" ht="18" x14ac:dyDescent="0.4">
      <c r="A3" s="17" t="s">
        <v>40</v>
      </c>
      <c r="B3" s="18" t="s">
        <v>138</v>
      </c>
      <c r="D3" s="20"/>
      <c r="E3" s="29"/>
      <c r="F3" s="20"/>
      <c r="G3" s="20"/>
      <c r="H3" s="12"/>
      <c r="I3" s="39"/>
      <c r="J3" s="12"/>
      <c r="K3" s="12"/>
    </row>
    <row r="4" spans="1:11" ht="24" customHeight="1" x14ac:dyDescent="0.35">
      <c r="A4" s="11" t="s">
        <v>150</v>
      </c>
      <c r="B4" s="22"/>
      <c r="C4" s="7"/>
    </row>
    <row r="5" spans="1:11" ht="22.5" customHeight="1" x14ac:dyDescent="0.35">
      <c r="B5" s="22" t="s">
        <v>139</v>
      </c>
      <c r="E5" s="5"/>
      <c r="G5" s="77" t="s">
        <v>24</v>
      </c>
      <c r="H5" s="77" t="s">
        <v>140</v>
      </c>
      <c r="I5" s="77" t="s">
        <v>141</v>
      </c>
      <c r="J5" s="77" t="s">
        <v>140</v>
      </c>
      <c r="K5" s="4"/>
    </row>
    <row r="6" spans="1:11" ht="22" customHeight="1" x14ac:dyDescent="0.35">
      <c r="B6" s="22"/>
      <c r="C6" s="32"/>
      <c r="D6" s="7" t="s">
        <v>142</v>
      </c>
      <c r="E6" s="33" t="s">
        <v>143</v>
      </c>
      <c r="F6" s="33"/>
      <c r="G6" s="77"/>
      <c r="H6" s="77"/>
      <c r="I6" s="77"/>
      <c r="J6" s="77"/>
      <c r="K6" s="4"/>
    </row>
    <row r="7" spans="1:11" ht="22" customHeight="1" x14ac:dyDescent="0.35">
      <c r="B7" s="22"/>
      <c r="C7" s="32"/>
      <c r="D7" s="7" t="s">
        <v>144</v>
      </c>
      <c r="E7" s="33" t="s">
        <v>145</v>
      </c>
      <c r="F7" s="33"/>
      <c r="G7" s="77"/>
      <c r="H7" s="77"/>
      <c r="I7" s="77"/>
      <c r="J7" s="77"/>
      <c r="K7" s="4"/>
    </row>
    <row r="8" spans="1:11" ht="22" customHeight="1" x14ac:dyDescent="0.35">
      <c r="B8" s="22"/>
      <c r="C8" s="32"/>
      <c r="D8" s="7" t="s">
        <v>146</v>
      </c>
      <c r="E8" s="33" t="s">
        <v>147</v>
      </c>
      <c r="F8" s="33"/>
      <c r="G8" s="77"/>
      <c r="H8" s="77"/>
      <c r="I8" s="77"/>
      <c r="J8" s="77"/>
      <c r="K8" s="4"/>
    </row>
    <row r="9" spans="1:11" ht="14.25" customHeight="1" x14ac:dyDescent="0.35">
      <c r="B9" s="22"/>
      <c r="G9" s="81"/>
      <c r="H9" s="81"/>
      <c r="I9" s="81"/>
      <c r="J9" s="81"/>
      <c r="K9" s="4"/>
    </row>
    <row r="10" spans="1:11" x14ac:dyDescent="0.35">
      <c r="B10" s="22"/>
      <c r="C10" s="94" t="s">
        <v>148</v>
      </c>
      <c r="D10" s="94"/>
      <c r="E10" s="94"/>
      <c r="G10" s="77">
        <f>SUM(G6:G8)</f>
        <v>0</v>
      </c>
      <c r="H10" s="77"/>
      <c r="I10" s="77">
        <f>SUM(I6:I8)</f>
        <v>0</v>
      </c>
      <c r="J10" s="77"/>
      <c r="K10" s="4"/>
    </row>
    <row r="11" spans="1:11" ht="16.5" customHeight="1" x14ac:dyDescent="0.35">
      <c r="B11" s="22"/>
      <c r="C11" s="8"/>
      <c r="D11" s="8"/>
    </row>
  </sheetData>
  <sheetProtection algorithmName="SHA-512" hashValue="suFie3rDDj/YrgiI/4MdBUosRLMHqBhueQ830tmUOhc4eY8nmkKW1WmFW96XAj7bc5rMRVYhKWxEjXjHIuiM8Q==" saltValue="3/XGnUdO5xEggjG9mrh2dw==" spinCount="100000" sheet="1" objects="1" scenarios="1"/>
  <mergeCells count="3">
    <mergeCell ref="C1:G1"/>
    <mergeCell ref="C2:G2"/>
    <mergeCell ref="C10:E10"/>
  </mergeCells>
  <phoneticPr fontId="7" type="noConversion"/>
  <pageMargins left="0.5" right="0.25" top="0.73" bottom="0.69" header="0.42" footer="0.38"/>
  <pageSetup orientation="landscape" r:id="rId1"/>
  <headerFooter alignWithMargins="0">
    <oddFooter>&amp;RNAHU Professional Development Award - &amp;A</oddFooter>
  </headerFooter>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ormat xmlns="5e9407b1-4f2f-4913-9928-7e4154caf9fe" xsi:nil="true"/>
    <TaxCatchAll xmlns="5f7fda24-0605-4d81-9dda-a669073443c2" xsi:nil="true"/>
    <lcf76f155ced4ddcb4097134ff3c332f xmlns="5e9407b1-4f2f-4913-9928-7e4154caf9f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938AE5FAB35C943ABF56F5FD20C04E5" ma:contentTypeVersion="17" ma:contentTypeDescription="Create a new document." ma:contentTypeScope="" ma:versionID="833dc948e4ee8c157d5670f30d00b33f">
  <xsd:schema xmlns:xsd="http://www.w3.org/2001/XMLSchema" xmlns:xs="http://www.w3.org/2001/XMLSchema" xmlns:p="http://schemas.microsoft.com/office/2006/metadata/properties" xmlns:ns2="5e9407b1-4f2f-4913-9928-7e4154caf9fe" xmlns:ns3="5f7fda24-0605-4d81-9dda-a669073443c2" targetNamespace="http://schemas.microsoft.com/office/2006/metadata/properties" ma:root="true" ma:fieldsID="4477dc54eec98013765981db6798687b" ns2:_="" ns3:_="">
    <xsd:import namespace="5e9407b1-4f2f-4913-9928-7e4154caf9fe"/>
    <xsd:import namespace="5f7fda24-0605-4d81-9dda-a669073443c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Forma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9407b1-4f2f-4913-9928-7e4154caf9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Format" ma:index="16" nillable="true" ma:displayName="Format" ma:internalName="Format">
      <xsd:simpleType>
        <xsd:restriction base="dms:Text">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bb1142d-6678-4594-841a-c7ad77c28719"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7fda24-0605-4d81-9dda-a669073443c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d042093-88da-4c16-9a08-780c8759e8dd}" ma:internalName="TaxCatchAll" ma:showField="CatchAllData" ma:web="5f7fda24-0605-4d81-9dda-a669073443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FF5E45-5E1D-455B-92C8-A9ED8DCAAB5F}">
  <ds:schemaRefs>
    <ds:schemaRef ds:uri="http://schemas.microsoft.com/office/2006/metadata/properties"/>
    <ds:schemaRef ds:uri="http://schemas.microsoft.com/office/infopath/2007/PartnerControls"/>
    <ds:schemaRef ds:uri="5e9407b1-4f2f-4913-9928-7e4154caf9fe"/>
    <ds:schemaRef ds:uri="5f7fda24-0605-4d81-9dda-a669073443c2"/>
  </ds:schemaRefs>
</ds:datastoreItem>
</file>

<file path=customXml/itemProps2.xml><?xml version="1.0" encoding="utf-8"?>
<ds:datastoreItem xmlns:ds="http://schemas.openxmlformats.org/officeDocument/2006/customXml" ds:itemID="{4C709167-1F12-41DB-8B61-49701414EC3C}">
  <ds:schemaRefs>
    <ds:schemaRef ds:uri="http://schemas.microsoft.com/sharepoint/v3/contenttype/forms"/>
  </ds:schemaRefs>
</ds:datastoreItem>
</file>

<file path=customXml/itemProps3.xml><?xml version="1.0" encoding="utf-8"?>
<ds:datastoreItem xmlns:ds="http://schemas.openxmlformats.org/officeDocument/2006/customXml" ds:itemID="{632B79D8-538E-4C22-AFC8-8D18C5A3F9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9407b1-4f2f-4913-9928-7e4154caf9fe"/>
    <ds:schemaRef ds:uri="5f7fda24-0605-4d81-9dda-a669073443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PROF DEVELOPMENT</vt:lpstr>
      <vt:lpstr>Submission and Pts Overview</vt:lpstr>
      <vt:lpstr>I. Prof Dev Cmt</vt:lpstr>
      <vt:lpstr>II. Program &amp; Events</vt:lpstr>
      <vt:lpstr>III. Professional Development</vt:lpstr>
      <vt:lpstr>IV. NAHU Ed Resources</vt:lpstr>
      <vt:lpstr>V. Chapter Management</vt:lpstr>
      <vt:lpstr>VI.Other - Bonus</vt:lpstr>
      <vt:lpstr>'I. Prof Dev Cmt'!Print_Area</vt:lpstr>
      <vt:lpstr>'II. Program &amp; Events'!Print_Area</vt:lpstr>
      <vt:lpstr>'III. Professional Development'!Print_Area</vt:lpstr>
      <vt:lpstr>'IV. NAHU Ed Resources'!Print_Area</vt:lpstr>
      <vt:lpstr>'Submission and Pts Overview'!Print_Area</vt:lpstr>
      <vt:lpstr>'V. Chapter Management'!Print_Area</vt:lpstr>
      <vt:lpstr>'VI.Other - Bonus'!Print_Area</vt:lpstr>
    </vt:vector>
  </TitlesOfParts>
  <Manager/>
  <Company>AFCO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 Pendergraft</dc:creator>
  <cp:keywords/>
  <dc:description/>
  <cp:lastModifiedBy>Brooke Willson</cp:lastModifiedBy>
  <cp:revision/>
  <dcterms:created xsi:type="dcterms:W3CDTF">2009-06-13T19:39:48Z</dcterms:created>
  <dcterms:modified xsi:type="dcterms:W3CDTF">2022-09-08T20:19:36Z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0x0101001938AE5FAB35C943ABF56F5FD20C04E5</vt:lpwstr>
  </property>
  <property fmtid="{D5CDD505-2E9C-101B-9397-08002B2CF9AE}" pid="3" name="Order">
    <vt:r8>1055200</vt:r8>
  </property>
  <property fmtid="{D5CDD505-2E9C-101B-9397-08002B2CF9AE}" pid="4" name="MediaServiceImageTags">
    <vt:lpwstr/>
  </property>
</Properties>
</file>